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22FE7069-5134-4FBE-BEC4-A0C7A67E06E0}" xr6:coauthVersionLast="47" xr6:coauthVersionMax="47" xr10:uidLastSave="{00000000-0000-0000-0000-000000000000}"/>
  <bookViews>
    <workbookView xWindow="-93" yWindow="-93" windowWidth="25786" windowHeight="13866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4" i="2" l="1"/>
  <c r="K263" i="2"/>
  <c r="K262" i="2"/>
  <c r="K256" i="2"/>
  <c r="K255" i="2"/>
  <c r="K254" i="2"/>
  <c r="K248" i="2"/>
  <c r="K247" i="2"/>
  <c r="K246" i="2"/>
  <c r="K232" i="2"/>
  <c r="K231" i="2"/>
  <c r="K230" i="2"/>
  <c r="K224" i="2"/>
  <c r="K223" i="2"/>
  <c r="K222" i="2"/>
  <c r="K216" i="2"/>
  <c r="K215" i="2"/>
  <c r="K214" i="2"/>
  <c r="K200" i="2"/>
  <c r="K199" i="2"/>
  <c r="K198" i="2"/>
  <c r="K192" i="2"/>
  <c r="K191" i="2"/>
  <c r="K190" i="2"/>
  <c r="K184" i="2"/>
  <c r="K183" i="2"/>
  <c r="K182" i="2"/>
  <c r="K168" i="2"/>
  <c r="K167" i="2"/>
  <c r="K166" i="2"/>
  <c r="K160" i="2"/>
  <c r="K159" i="2"/>
  <c r="K158" i="2"/>
  <c r="K152" i="2"/>
  <c r="K151" i="2"/>
  <c r="K150" i="2"/>
  <c r="K136" i="2"/>
  <c r="K135" i="2"/>
  <c r="K134" i="2"/>
  <c r="K128" i="2"/>
  <c r="K127" i="2"/>
  <c r="K126" i="2"/>
  <c r="K120" i="2"/>
  <c r="K119" i="2"/>
  <c r="K118" i="2"/>
  <c r="K104" i="2"/>
  <c r="K103" i="2"/>
  <c r="K102" i="2"/>
  <c r="K96" i="2"/>
  <c r="K95" i="2"/>
  <c r="K94" i="2"/>
  <c r="K88" i="2"/>
  <c r="K87" i="2"/>
  <c r="K86" i="2"/>
  <c r="K72" i="2"/>
  <c r="K71" i="2"/>
  <c r="K70" i="2"/>
  <c r="K64" i="2"/>
  <c r="K63" i="2"/>
  <c r="K62" i="2"/>
  <c r="K56" i="2"/>
  <c r="K55" i="2"/>
  <c r="K54" i="2"/>
  <c r="K40" i="2"/>
  <c r="K39" i="2"/>
  <c r="K38" i="2"/>
  <c r="K32" i="2"/>
  <c r="K31" i="2"/>
  <c r="K30" i="2"/>
  <c r="K24" i="2"/>
  <c r="K23" i="2"/>
  <c r="K22" i="2"/>
  <c r="K8" i="2"/>
  <c r="K7" i="2"/>
  <c r="K271" i="2"/>
  <c r="K270" i="2"/>
  <c r="K239" i="2"/>
  <c r="K238" i="2"/>
  <c r="K207" i="2"/>
  <c r="K206" i="2"/>
  <c r="K175" i="2"/>
  <c r="K174" i="2"/>
  <c r="K143" i="2"/>
  <c r="K142" i="2"/>
  <c r="K111" i="2"/>
  <c r="K110" i="2"/>
  <c r="K79" i="2"/>
  <c r="K78" i="2"/>
  <c r="K47" i="2"/>
  <c r="K46" i="2"/>
  <c r="K15" i="2"/>
  <c r="K14" i="2"/>
  <c r="K277" i="2"/>
  <c r="K276" i="2"/>
  <c r="K275" i="2"/>
  <c r="K274" i="2"/>
  <c r="K273" i="2"/>
  <c r="K272" i="2"/>
  <c r="K269" i="2"/>
  <c r="K268" i="2"/>
  <c r="K267" i="2"/>
  <c r="K266" i="2"/>
  <c r="K265" i="2"/>
  <c r="K261" i="2"/>
  <c r="K260" i="2"/>
  <c r="K259" i="2"/>
  <c r="K258" i="2"/>
  <c r="K257" i="2"/>
  <c r="K253" i="2"/>
  <c r="K252" i="2"/>
  <c r="K251" i="2"/>
  <c r="K250" i="2"/>
  <c r="K249" i="2"/>
  <c r="K245" i="2"/>
  <c r="K244" i="2"/>
  <c r="K243" i="2"/>
  <c r="K242" i="2"/>
  <c r="K241" i="2"/>
  <c r="K240" i="2"/>
  <c r="K237" i="2"/>
  <c r="K236" i="2"/>
  <c r="K235" i="2"/>
  <c r="K234" i="2"/>
  <c r="K233" i="2"/>
  <c r="K229" i="2"/>
  <c r="K228" i="2"/>
  <c r="K227" i="2"/>
  <c r="K226" i="2"/>
  <c r="K225" i="2"/>
  <c r="K221" i="2"/>
  <c r="K220" i="2"/>
  <c r="K219" i="2"/>
  <c r="K218" i="2"/>
  <c r="K217" i="2"/>
  <c r="K213" i="2"/>
  <c r="K212" i="2"/>
  <c r="K211" i="2"/>
  <c r="K210" i="2"/>
  <c r="K209" i="2"/>
  <c r="K208" i="2"/>
  <c r="K205" i="2"/>
  <c r="K204" i="2"/>
  <c r="K203" i="2"/>
  <c r="K202" i="2"/>
  <c r="K201" i="2"/>
  <c r="K197" i="2"/>
  <c r="K196" i="2"/>
  <c r="K195" i="2"/>
  <c r="K194" i="2"/>
  <c r="K193" i="2"/>
  <c r="K189" i="2"/>
  <c r="K188" i="2"/>
  <c r="K187" i="2"/>
  <c r="K186" i="2"/>
  <c r="K185" i="2"/>
  <c r="K181" i="2"/>
  <c r="K180" i="2"/>
  <c r="K179" i="2"/>
  <c r="K178" i="2"/>
  <c r="K177" i="2"/>
  <c r="K176" i="2"/>
  <c r="K173" i="2"/>
  <c r="K172" i="2"/>
  <c r="K171" i="2"/>
  <c r="K170" i="2"/>
  <c r="K169" i="2"/>
  <c r="K165" i="2"/>
  <c r="K164" i="2"/>
  <c r="K163" i="2"/>
  <c r="K162" i="2"/>
  <c r="K161" i="2"/>
  <c r="K157" i="2"/>
  <c r="K156" i="2"/>
  <c r="K155" i="2"/>
  <c r="K154" i="2"/>
  <c r="K153" i="2"/>
  <c r="K149" i="2"/>
  <c r="K148" i="2"/>
  <c r="K147" i="2"/>
  <c r="K146" i="2"/>
  <c r="K145" i="2"/>
  <c r="K144" i="2"/>
  <c r="K141" i="2"/>
  <c r="K140" i="2"/>
  <c r="K139" i="2"/>
  <c r="K138" i="2"/>
  <c r="K137" i="2"/>
  <c r="K133" i="2"/>
  <c r="K132" i="2"/>
  <c r="K131" i="2"/>
  <c r="K130" i="2"/>
  <c r="K129" i="2"/>
  <c r="K125" i="2"/>
  <c r="K124" i="2"/>
  <c r="K123" i="2"/>
  <c r="K122" i="2"/>
  <c r="K121" i="2"/>
  <c r="K117" i="2"/>
  <c r="K116" i="2"/>
  <c r="K115" i="2"/>
  <c r="K114" i="2"/>
  <c r="K113" i="2"/>
  <c r="K112" i="2"/>
  <c r="K109" i="2"/>
  <c r="K108" i="2"/>
  <c r="K107" i="2"/>
  <c r="K106" i="2"/>
  <c r="K105" i="2"/>
  <c r="K101" i="2"/>
  <c r="K100" i="2"/>
  <c r="K99" i="2"/>
  <c r="K98" i="2"/>
  <c r="K97" i="2"/>
  <c r="K93" i="2"/>
  <c r="K92" i="2"/>
  <c r="K91" i="2"/>
  <c r="K90" i="2"/>
  <c r="K89" i="2"/>
  <c r="K85" i="2"/>
  <c r="K84" i="2"/>
  <c r="K83" i="2"/>
  <c r="K82" i="2"/>
  <c r="K81" i="2"/>
  <c r="K80" i="2"/>
  <c r="K77" i="2"/>
  <c r="K76" i="2"/>
  <c r="K75" i="2"/>
  <c r="K74" i="2"/>
  <c r="K73" i="2"/>
  <c r="K69" i="2"/>
  <c r="K68" i="2"/>
  <c r="K67" i="2"/>
  <c r="K66" i="2"/>
  <c r="K65" i="2"/>
  <c r="K61" i="2"/>
  <c r="K60" i="2"/>
  <c r="K59" i="2"/>
  <c r="K58" i="2"/>
  <c r="K57" i="2"/>
  <c r="K53" i="2"/>
  <c r="K52" i="2"/>
  <c r="K51" i="2"/>
  <c r="K50" i="2"/>
  <c r="K49" i="2"/>
  <c r="K48" i="2"/>
  <c r="K45" i="2"/>
  <c r="K44" i="2"/>
  <c r="K43" i="2"/>
  <c r="K42" i="2"/>
  <c r="K41" i="2"/>
  <c r="K37" i="2"/>
  <c r="K36" i="2"/>
  <c r="K35" i="2"/>
  <c r="K34" i="2"/>
  <c r="K33" i="2"/>
  <c r="K29" i="2"/>
  <c r="K28" i="2"/>
  <c r="K27" i="2"/>
  <c r="K26" i="2"/>
  <c r="K25" i="2"/>
  <c r="K21" i="2"/>
  <c r="K20" i="2"/>
  <c r="K19" i="2"/>
  <c r="K18" i="2"/>
  <c r="K17" i="2"/>
  <c r="K16" i="2"/>
  <c r="K13" i="2"/>
  <c r="K12" i="2"/>
  <c r="K11" i="2"/>
  <c r="K10" i="2"/>
  <c r="K9" i="2"/>
  <c r="G4" i="2"/>
  <c r="I5" i="3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K4" i="2" l="1"/>
  <c r="K5" i="2" s="1"/>
  <c r="J4" i="2"/>
  <c r="J5" i="2" s="1"/>
  <c r="N1921" i="3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2" i="2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62" i="2"/>
  <c r="H56" i="2"/>
  <c r="H48" i="2"/>
  <c r="H40" i="2"/>
  <c r="H32" i="2"/>
  <c r="H24" i="2"/>
  <c r="H16" i="2"/>
  <c r="H15" i="2"/>
  <c r="H8" i="2"/>
  <c r="E13" i="2"/>
  <c r="E14" i="2"/>
  <c r="E21" i="2"/>
  <c r="E22" i="2"/>
  <c r="E29" i="2"/>
  <c r="E30" i="2"/>
  <c r="E37" i="2"/>
  <c r="E38" i="2"/>
  <c r="E45" i="2"/>
  <c r="E46" i="2"/>
  <c r="E53" i="2"/>
  <c r="E54" i="2"/>
  <c r="E61" i="2"/>
  <c r="E62" i="2"/>
  <c r="E69" i="2"/>
  <c r="E70" i="2"/>
  <c r="E77" i="2"/>
  <c r="E78" i="2"/>
  <c r="E85" i="2"/>
  <c r="E86" i="2"/>
  <c r="E93" i="2"/>
  <c r="E94" i="2"/>
  <c r="E101" i="2"/>
  <c r="E102" i="2"/>
  <c r="E109" i="2"/>
  <c r="E110" i="2"/>
  <c r="E117" i="2"/>
  <c r="E118" i="2"/>
  <c r="E125" i="2"/>
  <c r="E126" i="2"/>
  <c r="E133" i="2"/>
  <c r="E134" i="2"/>
  <c r="E141" i="2"/>
  <c r="E142" i="2"/>
  <c r="E149" i="2"/>
  <c r="E150" i="2"/>
  <c r="E157" i="2"/>
  <c r="E158" i="2"/>
  <c r="E165" i="2"/>
  <c r="E166" i="2"/>
  <c r="E173" i="2"/>
  <c r="E174" i="2"/>
  <c r="E181" i="2"/>
  <c r="E182" i="2"/>
  <c r="E189" i="2"/>
  <c r="E190" i="2"/>
  <c r="E197" i="2"/>
  <c r="E198" i="2"/>
  <c r="E205" i="2"/>
  <c r="E206" i="2"/>
  <c r="E213" i="2"/>
  <c r="E214" i="2"/>
  <c r="E221" i="2"/>
  <c r="E222" i="2"/>
  <c r="E229" i="2"/>
  <c r="E230" i="2"/>
  <c r="E237" i="2"/>
  <c r="E238" i="2"/>
  <c r="E245" i="2"/>
  <c r="E246" i="2"/>
  <c r="E253" i="2"/>
  <c r="E254" i="2"/>
  <c r="E261" i="2"/>
  <c r="E262" i="2"/>
  <c r="E269" i="2"/>
  <c r="E270" i="2"/>
  <c r="E277" i="2"/>
  <c r="E7" i="2"/>
  <c r="E8" i="2"/>
  <c r="E9" i="2"/>
  <c r="E10" i="2"/>
  <c r="E11" i="2"/>
  <c r="E12" i="2"/>
  <c r="E15" i="2"/>
  <c r="E16" i="2"/>
  <c r="E17" i="2"/>
  <c r="E18" i="2"/>
  <c r="E19" i="2"/>
  <c r="E20" i="2"/>
  <c r="E23" i="2"/>
  <c r="E24" i="2"/>
  <c r="E25" i="2"/>
  <c r="E26" i="2"/>
  <c r="E27" i="2"/>
  <c r="E28" i="2"/>
  <c r="E31" i="2"/>
  <c r="E32" i="2"/>
  <c r="E33" i="2"/>
  <c r="E34" i="2"/>
  <c r="E35" i="2"/>
  <c r="E36" i="2"/>
  <c r="E39" i="2"/>
  <c r="E40" i="2"/>
  <c r="E41" i="2"/>
  <c r="E42" i="2"/>
  <c r="E43" i="2"/>
  <c r="E44" i="2"/>
  <c r="E47" i="2"/>
  <c r="E48" i="2"/>
  <c r="E49" i="2"/>
  <c r="E50" i="2"/>
  <c r="E51" i="2"/>
  <c r="E52" i="2"/>
  <c r="E55" i="2"/>
  <c r="E56" i="2"/>
  <c r="E57" i="2"/>
  <c r="E58" i="2"/>
  <c r="E59" i="2"/>
  <c r="E60" i="2"/>
  <c r="E63" i="2"/>
  <c r="E64" i="2"/>
  <c r="E65" i="2"/>
  <c r="E66" i="2"/>
  <c r="E67" i="2"/>
  <c r="E68" i="2"/>
  <c r="E71" i="2"/>
  <c r="E72" i="2"/>
  <c r="E73" i="2"/>
  <c r="E74" i="2"/>
  <c r="E75" i="2"/>
  <c r="E76" i="2"/>
  <c r="E79" i="2"/>
  <c r="E80" i="2"/>
  <c r="E81" i="2"/>
  <c r="E82" i="2"/>
  <c r="E83" i="2"/>
  <c r="E84" i="2"/>
  <c r="E87" i="2"/>
  <c r="E88" i="2"/>
  <c r="E89" i="2"/>
  <c r="E90" i="2"/>
  <c r="E91" i="2"/>
  <c r="E92" i="2"/>
  <c r="E95" i="2"/>
  <c r="E96" i="2"/>
  <c r="E97" i="2"/>
  <c r="E98" i="2"/>
  <c r="E99" i="2"/>
  <c r="E100" i="2"/>
  <c r="E103" i="2"/>
  <c r="E104" i="2"/>
  <c r="E105" i="2"/>
  <c r="E106" i="2"/>
  <c r="E107" i="2"/>
  <c r="E108" i="2"/>
  <c r="E111" i="2"/>
  <c r="E112" i="2"/>
  <c r="E113" i="2"/>
  <c r="E114" i="2"/>
  <c r="E115" i="2"/>
  <c r="E116" i="2"/>
  <c r="E119" i="2"/>
  <c r="E120" i="2"/>
  <c r="E121" i="2"/>
  <c r="E122" i="2"/>
  <c r="E123" i="2"/>
  <c r="E124" i="2"/>
  <c r="E127" i="2"/>
  <c r="E128" i="2"/>
  <c r="E129" i="2"/>
  <c r="E130" i="2"/>
  <c r="E131" i="2"/>
  <c r="E132" i="2"/>
  <c r="E135" i="2"/>
  <c r="E136" i="2"/>
  <c r="E137" i="2"/>
  <c r="E138" i="2"/>
  <c r="E139" i="2"/>
  <c r="E140" i="2"/>
  <c r="E143" i="2"/>
  <c r="E144" i="2"/>
  <c r="E145" i="2"/>
  <c r="E146" i="2"/>
  <c r="E147" i="2"/>
  <c r="E148" i="2"/>
  <c r="E151" i="2"/>
  <c r="E152" i="2"/>
  <c r="E153" i="2"/>
  <c r="E154" i="2"/>
  <c r="E155" i="2"/>
  <c r="E156" i="2"/>
  <c r="E159" i="2"/>
  <c r="E160" i="2"/>
  <c r="E161" i="2"/>
  <c r="E162" i="2"/>
  <c r="E163" i="2"/>
  <c r="E164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3" i="2"/>
  <c r="E184" i="2"/>
  <c r="E185" i="2"/>
  <c r="E186" i="2"/>
  <c r="E187" i="2"/>
  <c r="E188" i="2"/>
  <c r="E191" i="2"/>
  <c r="E192" i="2"/>
  <c r="E193" i="2"/>
  <c r="E194" i="2"/>
  <c r="E195" i="2"/>
  <c r="E196" i="2"/>
  <c r="E199" i="2"/>
  <c r="E200" i="2"/>
  <c r="E201" i="2"/>
  <c r="E202" i="2"/>
  <c r="E203" i="2"/>
  <c r="E204" i="2"/>
  <c r="E207" i="2"/>
  <c r="E208" i="2"/>
  <c r="E209" i="2"/>
  <c r="E210" i="2"/>
  <c r="E211" i="2"/>
  <c r="E212" i="2"/>
  <c r="E215" i="2"/>
  <c r="E216" i="2"/>
  <c r="E217" i="2"/>
  <c r="E218" i="2"/>
  <c r="E219" i="2"/>
  <c r="E220" i="2"/>
  <c r="E223" i="2"/>
  <c r="E224" i="2"/>
  <c r="E225" i="2"/>
  <c r="E226" i="2"/>
  <c r="E227" i="2"/>
  <c r="E228" i="2"/>
  <c r="E231" i="2"/>
  <c r="E232" i="2"/>
  <c r="E233" i="2"/>
  <c r="E234" i="2"/>
  <c r="E235" i="2"/>
  <c r="E236" i="2"/>
  <c r="E239" i="2"/>
  <c r="E240" i="2"/>
  <c r="E241" i="2"/>
  <c r="E242" i="2"/>
  <c r="E243" i="2"/>
  <c r="E244" i="2"/>
  <c r="E247" i="2"/>
  <c r="E248" i="2"/>
  <c r="E249" i="2"/>
  <c r="E250" i="2"/>
  <c r="E251" i="2"/>
  <c r="E252" i="2"/>
  <c r="E255" i="2"/>
  <c r="E256" i="2"/>
  <c r="E257" i="2"/>
  <c r="E258" i="2"/>
  <c r="E259" i="2"/>
  <c r="E260" i="2"/>
  <c r="E263" i="2"/>
  <c r="E264" i="2"/>
  <c r="E265" i="2"/>
  <c r="E266" i="2"/>
  <c r="E267" i="2"/>
  <c r="E268" i="2"/>
  <c r="E271" i="2"/>
  <c r="E272" i="2"/>
  <c r="E273" i="2"/>
  <c r="E274" i="2"/>
  <c r="E275" i="2"/>
  <c r="E276" i="2"/>
  <c r="H277" i="2"/>
  <c r="H276" i="2"/>
  <c r="H275" i="2"/>
  <c r="H274" i="2"/>
  <c r="H273" i="2"/>
  <c r="H271" i="2"/>
  <c r="H269" i="2"/>
  <c r="H268" i="2"/>
  <c r="H267" i="2"/>
  <c r="H266" i="2"/>
  <c r="H265" i="2"/>
  <c r="H263" i="2"/>
  <c r="H261" i="2"/>
  <c r="H260" i="2"/>
  <c r="H259" i="2"/>
  <c r="H258" i="2"/>
  <c r="H257" i="2"/>
  <c r="H255" i="2"/>
  <c r="H253" i="2"/>
  <c r="H252" i="2"/>
  <c r="H251" i="2"/>
  <c r="H250" i="2"/>
  <c r="H249" i="2"/>
  <c r="H247" i="2"/>
  <c r="H245" i="2"/>
  <c r="H244" i="2"/>
  <c r="H243" i="2"/>
  <c r="H242" i="2"/>
  <c r="H241" i="2"/>
  <c r="H239" i="2"/>
  <c r="H237" i="2"/>
  <c r="H236" i="2"/>
  <c r="H235" i="2"/>
  <c r="H234" i="2"/>
  <c r="H233" i="2"/>
  <c r="H231" i="2"/>
  <c r="H229" i="2"/>
  <c r="H228" i="2"/>
  <c r="H227" i="2"/>
  <c r="H226" i="2"/>
  <c r="H225" i="2"/>
  <c r="H223" i="2"/>
  <c r="H221" i="2"/>
  <c r="H220" i="2"/>
  <c r="H219" i="2"/>
  <c r="H218" i="2"/>
  <c r="H217" i="2"/>
  <c r="H215" i="2"/>
  <c r="H213" i="2"/>
  <c r="H212" i="2"/>
  <c r="H211" i="2"/>
  <c r="H210" i="2"/>
  <c r="H209" i="2"/>
  <c r="H207" i="2"/>
  <c r="H205" i="2"/>
  <c r="H204" i="2"/>
  <c r="H203" i="2"/>
  <c r="H202" i="2"/>
  <c r="H201" i="2"/>
  <c r="H199" i="2"/>
  <c r="H197" i="2"/>
  <c r="H196" i="2"/>
  <c r="H195" i="2"/>
  <c r="H194" i="2"/>
  <c r="H193" i="2"/>
  <c r="H191" i="2"/>
  <c r="H189" i="2"/>
  <c r="H188" i="2"/>
  <c r="H187" i="2"/>
  <c r="H186" i="2"/>
  <c r="H185" i="2"/>
  <c r="H183" i="2"/>
  <c r="H181" i="2"/>
  <c r="H180" i="2"/>
  <c r="H179" i="2"/>
  <c r="H178" i="2"/>
  <c r="H177" i="2"/>
  <c r="H175" i="2"/>
  <c r="H173" i="2"/>
  <c r="H172" i="2"/>
  <c r="H171" i="2"/>
  <c r="H170" i="2"/>
  <c r="H169" i="2"/>
  <c r="H167" i="2"/>
  <c r="H165" i="2"/>
  <c r="H164" i="2"/>
  <c r="H163" i="2"/>
  <c r="H162" i="2"/>
  <c r="H161" i="2"/>
  <c r="H159" i="2"/>
  <c r="H157" i="2"/>
  <c r="H156" i="2"/>
  <c r="H155" i="2"/>
  <c r="H154" i="2"/>
  <c r="H153" i="2"/>
  <c r="H151" i="2"/>
  <c r="H149" i="2"/>
  <c r="H148" i="2"/>
  <c r="H147" i="2"/>
  <c r="H146" i="2"/>
  <c r="H145" i="2"/>
  <c r="H143" i="2"/>
  <c r="H141" i="2"/>
  <c r="H140" i="2"/>
  <c r="H139" i="2"/>
  <c r="H138" i="2"/>
  <c r="H137" i="2"/>
  <c r="H135" i="2"/>
  <c r="H133" i="2"/>
  <c r="H132" i="2"/>
  <c r="H131" i="2"/>
  <c r="H130" i="2"/>
  <c r="H129" i="2"/>
  <c r="H127" i="2"/>
  <c r="H125" i="2"/>
  <c r="H124" i="2"/>
  <c r="H123" i="2"/>
  <c r="H122" i="2"/>
  <c r="H121" i="2"/>
  <c r="H119" i="2"/>
  <c r="H117" i="2"/>
  <c r="H116" i="2"/>
  <c r="H115" i="2"/>
  <c r="H114" i="2"/>
  <c r="H113" i="2"/>
  <c r="H111" i="2"/>
  <c r="H109" i="2"/>
  <c r="H108" i="2"/>
  <c r="H107" i="2"/>
  <c r="H106" i="2"/>
  <c r="H105" i="2"/>
  <c r="H103" i="2"/>
  <c r="H101" i="2"/>
  <c r="H100" i="2"/>
  <c r="H99" i="2"/>
  <c r="H98" i="2"/>
  <c r="H97" i="2"/>
  <c r="H95" i="2"/>
  <c r="H93" i="2"/>
  <c r="H92" i="2"/>
  <c r="H91" i="2"/>
  <c r="H90" i="2"/>
  <c r="H89" i="2"/>
  <c r="H87" i="2"/>
  <c r="H85" i="2"/>
  <c r="H84" i="2"/>
  <c r="H83" i="2"/>
  <c r="H82" i="2"/>
  <c r="H81" i="2"/>
  <c r="H79" i="2"/>
  <c r="H77" i="2"/>
  <c r="H76" i="2"/>
  <c r="H75" i="2"/>
  <c r="H74" i="2"/>
  <c r="H73" i="2"/>
  <c r="H71" i="2"/>
  <c r="H69" i="2"/>
  <c r="H68" i="2"/>
  <c r="H67" i="2"/>
  <c r="H66" i="2"/>
  <c r="H65" i="2"/>
  <c r="H63" i="2"/>
  <c r="H61" i="2"/>
  <c r="H60" i="2"/>
  <c r="H59" i="2"/>
  <c r="H58" i="2"/>
  <c r="H57" i="2"/>
  <c r="H55" i="2"/>
  <c r="H53" i="2"/>
  <c r="H52" i="2"/>
  <c r="H51" i="2"/>
  <c r="H50" i="2"/>
  <c r="H49" i="2"/>
  <c r="H47" i="2"/>
  <c r="H45" i="2"/>
  <c r="H44" i="2"/>
  <c r="H43" i="2"/>
  <c r="H42" i="2"/>
  <c r="H41" i="2"/>
  <c r="H39" i="2"/>
  <c r="H37" i="2"/>
  <c r="H36" i="2"/>
  <c r="H35" i="2"/>
  <c r="H34" i="2"/>
  <c r="H33" i="2"/>
  <c r="H31" i="2"/>
  <c r="H29" i="2"/>
  <c r="H28" i="2"/>
  <c r="H27" i="2"/>
  <c r="H26" i="2"/>
  <c r="H25" i="2"/>
  <c r="H23" i="2"/>
  <c r="H21" i="2"/>
  <c r="H20" i="2"/>
  <c r="H19" i="2"/>
  <c r="H18" i="2"/>
  <c r="H17" i="2"/>
  <c r="H13" i="2"/>
  <c r="H12" i="2"/>
  <c r="H11" i="2"/>
  <c r="H10" i="2"/>
  <c r="H9" i="2"/>
  <c r="B8" i="1"/>
  <c r="D8" i="1"/>
  <c r="F8" i="1"/>
  <c r="F7" i="1"/>
  <c r="F9" i="1" s="1"/>
  <c r="F13" i="1"/>
  <c r="F6" i="1"/>
  <c r="N76" i="3" l="1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5" i="2"/>
  <c r="H102" i="2"/>
  <c r="H110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14" i="2"/>
  <c r="H70" i="2"/>
  <c r="H46" i="2"/>
  <c r="H78" i="2"/>
  <c r="H94" i="2"/>
  <c r="H38" i="2"/>
  <c r="H86" i="2"/>
  <c r="H54" i="2"/>
  <c r="H30" i="2"/>
  <c r="H22" i="2"/>
  <c r="H7" i="2"/>
  <c r="D4" i="2"/>
  <c r="D5" i="2" s="1"/>
  <c r="E4" i="2"/>
  <c r="F10" i="1"/>
  <c r="F11" i="1" s="1"/>
  <c r="O211" i="3" l="1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4" i="2"/>
  <c r="H5" i="2" s="1"/>
  <c r="E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<sst xmlns="http://schemas.openxmlformats.org/spreadsheetml/2006/main" count="73" uniqueCount="52">
  <si>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</si>
  <si>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</si>
  <si>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</si>
  <si>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</si>
  <si>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</si>
  <si>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</si>
  <si>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</si>
  <si>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</si>
  <si>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</si>
  <si>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</si>
  <si>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</si>
  <si>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</si>
  <si>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</si>
  <si>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</si>
  <si>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</si>
  <si>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</si>
  <si>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</si>
  <si>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</si>
  <si>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</si>
  <si>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</si>
  <si>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</si>
  <si>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</si>
  <si>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</si>
  <si>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ASTM, see http://lamps.licht-im-terrarium.de/spectrummeasurements/view/1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</si>
  <si>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</si>
  <si>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</si>
  <si>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</si>
  <si>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</si>
  <si>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</si>
  <si>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</si>
  <si>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</si>
  <si>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</si>
  <si>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</si>
  <si>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</si>
  <si>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</si>
  <si>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</si>
  <si>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</si>
  <si>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</si>
  <si>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</si>
  <si>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</si>
  <si>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</si>
  <si>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</si>
  <si>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</si>
  <si>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</si>
  <si>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</si>
  <si>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</si>
  <si>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</si>
  <si>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</si>
  <si>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</si>
  <si>
    <t>Based on: https://lamps.licht-im-terrarium.de/spectrummeasurements/export/564/10/300</t>
  </si>
  <si>
    <t>Metal Halide Lamp</t>
  </si>
  <si>
    <t>Based on: http://lampdb.de/spectrummeasurements/export/551/10/300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</si>
</sst>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SolarPowerMeter!$D$5</c:f>
              <c:strCache>
                <c:ptCount val="1"/>
                <c:pt idx="0">
                  <c:v>Solar Spectrum; sum over all wavelengths 993 W/m²; IRA(700-1400) = 422W/m²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SolarPowerMeter!$D$7:$D$277</c:f>
              <c:numCache>
                <c:formatCode>0.00</c:formatCode>
                <c:ptCount val="271"/>
                <c:pt idx="0">
                  <c:v>3.0899999999999999E-3</c:v>
                </c:pt>
                <c:pt idx="1">
                  <c:v>6.5100000000000005E-2</c:v>
                </c:pt>
                <c:pt idx="2">
                  <c:v>0.20599999999999999</c:v>
                </c:pt>
                <c:pt idx="3">
                  <c:v>0.40899999999999997</c:v>
                </c:pt>
                <c:pt idx="4">
                  <c:v>0.45400000000000001</c:v>
                </c:pt>
                <c:pt idx="5">
                  <c:v>0.51800000000000002</c:v>
                </c:pt>
                <c:pt idx="6">
                  <c:v>0.53800000000000003</c:v>
                </c:pt>
                <c:pt idx="7">
                  <c:v>0.67100000000000004</c:v>
                </c:pt>
                <c:pt idx="8">
                  <c:v>0.66200000000000003</c:v>
                </c:pt>
                <c:pt idx="9">
                  <c:v>0.67300000000000004</c:v>
                </c:pt>
                <c:pt idx="10">
                  <c:v>0.995</c:v>
                </c:pt>
                <c:pt idx="11">
                  <c:v>1.1599999999999999</c:v>
                </c:pt>
                <c:pt idx="12">
                  <c:v>1.22</c:v>
                </c:pt>
                <c:pt idx="13">
                  <c:v>1.1299999999999999</c:v>
                </c:pt>
                <c:pt idx="14">
                  <c:v>1.35</c:v>
                </c:pt>
                <c:pt idx="15">
                  <c:v>1.5</c:v>
                </c:pt>
                <c:pt idx="16">
                  <c:v>1.56</c:v>
                </c:pt>
                <c:pt idx="17">
                  <c:v>1.55</c:v>
                </c:pt>
                <c:pt idx="18">
                  <c:v>1.6</c:v>
                </c:pt>
                <c:pt idx="19">
                  <c:v>1.51</c:v>
                </c:pt>
                <c:pt idx="20">
                  <c:v>1.54</c:v>
                </c:pt>
                <c:pt idx="21">
                  <c:v>1.56</c:v>
                </c:pt>
                <c:pt idx="22">
                  <c:v>1.49</c:v>
                </c:pt>
                <c:pt idx="23">
                  <c:v>1.53</c:v>
                </c:pt>
                <c:pt idx="24">
                  <c:v>1.53</c:v>
                </c:pt>
                <c:pt idx="25">
                  <c:v>1.54</c:v>
                </c:pt>
                <c:pt idx="26">
                  <c:v>1.51</c:v>
                </c:pt>
                <c:pt idx="27">
                  <c:v>1.49</c:v>
                </c:pt>
                <c:pt idx="28">
                  <c:v>1.5</c:v>
                </c:pt>
                <c:pt idx="29">
                  <c:v>1.45</c:v>
                </c:pt>
                <c:pt idx="30">
                  <c:v>1.47</c:v>
                </c:pt>
                <c:pt idx="31">
                  <c:v>1.47</c:v>
                </c:pt>
                <c:pt idx="32">
                  <c:v>1.44</c:v>
                </c:pt>
                <c:pt idx="33">
                  <c:v>1.41</c:v>
                </c:pt>
                <c:pt idx="34">
                  <c:v>1.45</c:v>
                </c:pt>
                <c:pt idx="35">
                  <c:v>1.4</c:v>
                </c:pt>
                <c:pt idx="36">
                  <c:v>1.35</c:v>
                </c:pt>
                <c:pt idx="37">
                  <c:v>1.41</c:v>
                </c:pt>
                <c:pt idx="38">
                  <c:v>1.39</c:v>
                </c:pt>
                <c:pt idx="39">
                  <c:v>1.21</c:v>
                </c:pt>
                <c:pt idx="40">
                  <c:v>1.29</c:v>
                </c:pt>
                <c:pt idx="41">
                  <c:v>1.31</c:v>
                </c:pt>
                <c:pt idx="42">
                  <c:v>1.1000000000000001</c:v>
                </c:pt>
                <c:pt idx="43">
                  <c:v>1.1200000000000001</c:v>
                </c:pt>
                <c:pt idx="44">
                  <c:v>1.22</c:v>
                </c:pt>
                <c:pt idx="45">
                  <c:v>1.24</c:v>
                </c:pt>
                <c:pt idx="46">
                  <c:v>0.78400000000000003</c:v>
                </c:pt>
                <c:pt idx="47">
                  <c:v>1.08</c:v>
                </c:pt>
                <c:pt idx="48">
                  <c:v>1.17</c:v>
                </c:pt>
                <c:pt idx="49">
                  <c:v>1.1200000000000001</c:v>
                </c:pt>
                <c:pt idx="50">
                  <c:v>1.08</c:v>
                </c:pt>
                <c:pt idx="51">
                  <c:v>1.03</c:v>
                </c:pt>
                <c:pt idx="52">
                  <c:v>0.875</c:v>
                </c:pt>
                <c:pt idx="53">
                  <c:v>0.93</c:v>
                </c:pt>
                <c:pt idx="54">
                  <c:v>1</c:v>
                </c:pt>
                <c:pt idx="55">
                  <c:v>0.96</c:v>
                </c:pt>
                <c:pt idx="56">
                  <c:v>0.98399999999999999</c:v>
                </c:pt>
                <c:pt idx="57">
                  <c:v>0.94</c:v>
                </c:pt>
                <c:pt idx="58">
                  <c:v>0.93799999999999994</c:v>
                </c:pt>
                <c:pt idx="59">
                  <c:v>0.90400000000000003</c:v>
                </c:pt>
                <c:pt idx="60">
                  <c:v>0.70499999999999996</c:v>
                </c:pt>
                <c:pt idx="61">
                  <c:v>0.67500000000000004</c:v>
                </c:pt>
                <c:pt idx="62">
                  <c:v>0.70199999999999996</c:v>
                </c:pt>
                <c:pt idx="63">
                  <c:v>0.46400000000000002</c:v>
                </c:pt>
                <c:pt idx="64">
                  <c:v>0.30299999999999999</c:v>
                </c:pt>
                <c:pt idx="65">
                  <c:v>0.33500000000000002</c:v>
                </c:pt>
                <c:pt idx="66">
                  <c:v>0.41399999999999998</c:v>
                </c:pt>
                <c:pt idx="67">
                  <c:v>0.61099999999999999</c:v>
                </c:pt>
                <c:pt idx="68">
                  <c:v>0.65200000000000002</c:v>
                </c:pt>
                <c:pt idx="69">
                  <c:v>0.74299999999999999</c:v>
                </c:pt>
                <c:pt idx="70">
                  <c:v>0.73499999999999999</c:v>
                </c:pt>
                <c:pt idx="71">
                  <c:v>0.71799999999999997</c:v>
                </c:pt>
                <c:pt idx="72">
                  <c:v>0.7</c:v>
                </c:pt>
                <c:pt idx="73">
                  <c:v>0.68799999999999994</c:v>
                </c:pt>
                <c:pt idx="74">
                  <c:v>0.67300000000000004</c:v>
                </c:pt>
                <c:pt idx="75">
                  <c:v>0.65400000000000003</c:v>
                </c:pt>
                <c:pt idx="76">
                  <c:v>0.63300000000000001</c:v>
                </c:pt>
                <c:pt idx="77">
                  <c:v>0.61199999999999999</c:v>
                </c:pt>
                <c:pt idx="78">
                  <c:v>0.59599999999999997</c:v>
                </c:pt>
                <c:pt idx="79">
                  <c:v>0.56200000000000006</c:v>
                </c:pt>
                <c:pt idx="80">
                  <c:v>0.499</c:v>
                </c:pt>
                <c:pt idx="81">
                  <c:v>0.38800000000000001</c:v>
                </c:pt>
                <c:pt idx="82">
                  <c:v>0.14499999999999999</c:v>
                </c:pt>
                <c:pt idx="83">
                  <c:v>0.128</c:v>
                </c:pt>
                <c:pt idx="84">
                  <c:v>0.21099999999999999</c:v>
                </c:pt>
                <c:pt idx="85">
                  <c:v>0.188</c:v>
                </c:pt>
                <c:pt idx="86">
                  <c:v>0.34499999999999997</c:v>
                </c:pt>
                <c:pt idx="87">
                  <c:v>0.41899999999999998</c:v>
                </c:pt>
                <c:pt idx="88">
                  <c:v>0.43</c:v>
                </c:pt>
                <c:pt idx="89">
                  <c:v>0.442</c:v>
                </c:pt>
                <c:pt idx="90">
                  <c:v>0.42599999999999999</c:v>
                </c:pt>
                <c:pt idx="91">
                  <c:v>0.44</c:v>
                </c:pt>
                <c:pt idx="92">
                  <c:v>0.45400000000000001</c:v>
                </c:pt>
                <c:pt idx="93">
                  <c:v>0.46200000000000002</c:v>
                </c:pt>
                <c:pt idx="94">
                  <c:v>0.46200000000000002</c:v>
                </c:pt>
                <c:pt idx="95">
                  <c:v>0.45400000000000001</c:v>
                </c:pt>
                <c:pt idx="96">
                  <c:v>0.41799999999999998</c:v>
                </c:pt>
                <c:pt idx="97">
                  <c:v>0.38100000000000001</c:v>
                </c:pt>
                <c:pt idx="98">
                  <c:v>0.41399999999999998</c:v>
                </c:pt>
                <c:pt idx="99">
                  <c:v>0.41399999999999998</c:v>
                </c:pt>
                <c:pt idx="100">
                  <c:v>0.37</c:v>
                </c:pt>
                <c:pt idx="101">
                  <c:v>0.33300000000000002</c:v>
                </c:pt>
                <c:pt idx="102">
                  <c:v>0.28999999999999998</c:v>
                </c:pt>
                <c:pt idx="103">
                  <c:v>0.21199999999999999</c:v>
                </c:pt>
                <c:pt idx="104">
                  <c:v>0.159</c:v>
                </c:pt>
                <c:pt idx="105">
                  <c:v>2.12E-2</c:v>
                </c:pt>
                <c:pt idx="106">
                  <c:v>1.3699999999999999E-5</c:v>
                </c:pt>
                <c:pt idx="107">
                  <c:v>3.96E-5</c:v>
                </c:pt>
                <c:pt idx="108">
                  <c:v>1.7899999999999999E-4</c:v>
                </c:pt>
                <c:pt idx="109">
                  <c:v>1.85E-4</c:v>
                </c:pt>
                <c:pt idx="110">
                  <c:v>7.1500000000000003E-4</c:v>
                </c:pt>
                <c:pt idx="111">
                  <c:v>3.3700000000000002E-3</c:v>
                </c:pt>
                <c:pt idx="112">
                  <c:v>1.6799999999999999E-2</c:v>
                </c:pt>
                <c:pt idx="113">
                  <c:v>3.15E-2</c:v>
                </c:pt>
                <c:pt idx="114">
                  <c:v>3.85E-2</c:v>
                </c:pt>
                <c:pt idx="115">
                  <c:v>6.59E-2</c:v>
                </c:pt>
                <c:pt idx="116">
                  <c:v>0.109</c:v>
                </c:pt>
                <c:pt idx="117">
                  <c:v>6.8400000000000002E-2</c:v>
                </c:pt>
                <c:pt idx="118">
                  <c:v>9.8900000000000002E-2</c:v>
                </c:pt>
                <c:pt idx="119">
                  <c:v>0.155</c:v>
                </c:pt>
                <c:pt idx="120">
                  <c:v>0.20799999999999999</c:v>
                </c:pt>
                <c:pt idx="121">
                  <c:v>0.24299999999999999</c:v>
                </c:pt>
                <c:pt idx="122">
                  <c:v>0.26200000000000001</c:v>
                </c:pt>
                <c:pt idx="123">
                  <c:v>0.26900000000000002</c:v>
                </c:pt>
                <c:pt idx="124">
                  <c:v>0.27100000000000002</c:v>
                </c:pt>
                <c:pt idx="125">
                  <c:v>0.27100000000000002</c:v>
                </c:pt>
                <c:pt idx="126">
                  <c:v>0.26700000000000002</c:v>
                </c:pt>
                <c:pt idx="127">
                  <c:v>0.248</c:v>
                </c:pt>
                <c:pt idx="128">
                  <c:v>0.24199999999999999</c:v>
                </c:pt>
                <c:pt idx="129">
                  <c:v>0.25</c:v>
                </c:pt>
                <c:pt idx="130">
                  <c:v>0.23699999999999999</c:v>
                </c:pt>
                <c:pt idx="131">
                  <c:v>0.23200000000000001</c:v>
                </c:pt>
                <c:pt idx="132">
                  <c:v>0.23799999999999999</c:v>
                </c:pt>
                <c:pt idx="133">
                  <c:v>0.23799999999999999</c:v>
                </c:pt>
                <c:pt idx="134">
                  <c:v>0.222</c:v>
                </c:pt>
                <c:pt idx="135">
                  <c:v>0.22</c:v>
                </c:pt>
                <c:pt idx="136">
                  <c:v>0.222</c:v>
                </c:pt>
                <c:pt idx="137">
                  <c:v>0.21099999999999999</c:v>
                </c:pt>
                <c:pt idx="138">
                  <c:v>0.20699999999999999</c:v>
                </c:pt>
                <c:pt idx="139">
                  <c:v>0.20599999999999999</c:v>
                </c:pt>
                <c:pt idx="140">
                  <c:v>0.20200000000000001</c:v>
                </c:pt>
                <c:pt idx="141">
                  <c:v>0.19</c:v>
                </c:pt>
                <c:pt idx="142">
                  <c:v>0.186</c:v>
                </c:pt>
                <c:pt idx="143">
                  <c:v>0.17199999999999999</c:v>
                </c:pt>
                <c:pt idx="144">
                  <c:v>0.16400000000000001</c:v>
                </c:pt>
                <c:pt idx="145">
                  <c:v>0.161</c:v>
                </c:pt>
                <c:pt idx="146">
                  <c:v>0.153</c:v>
                </c:pt>
                <c:pt idx="147">
                  <c:v>0.13400000000000001</c:v>
                </c:pt>
                <c:pt idx="148">
                  <c:v>9.8599999999999993E-2</c:v>
                </c:pt>
                <c:pt idx="149">
                  <c:v>7.7700000000000005E-2</c:v>
                </c:pt>
                <c:pt idx="150">
                  <c:v>3.1399999999999997E-2</c:v>
                </c:pt>
                <c:pt idx="151">
                  <c:v>9.4199999999999996E-3</c:v>
                </c:pt>
                <c:pt idx="152">
                  <c:v>1.5299999999999999E-3</c:v>
                </c:pt>
                <c:pt idx="153">
                  <c:v>2.7E-4</c:v>
                </c:pt>
                <c:pt idx="154">
                  <c:v>2.6800000000000002E-6</c:v>
                </c:pt>
                <c:pt idx="155">
                  <c:v>3.1099999999999999E-6</c:v>
                </c:pt>
                <c:pt idx="156">
                  <c:v>1.01E-5</c:v>
                </c:pt>
                <c:pt idx="157">
                  <c:v>3.54E-6</c:v>
                </c:pt>
                <c:pt idx="158">
                  <c:v>5.4400000000000001E-5</c:v>
                </c:pt>
                <c:pt idx="159">
                  <c:v>1.66E-4</c:v>
                </c:pt>
                <c:pt idx="160">
                  <c:v>2.76E-5</c:v>
                </c:pt>
                <c:pt idx="161">
                  <c:v>1.77E-5</c:v>
                </c:pt>
                <c:pt idx="162">
                  <c:v>4.6200000000000001E-4</c:v>
                </c:pt>
                <c:pt idx="163">
                  <c:v>1.2700000000000001E-3</c:v>
                </c:pt>
                <c:pt idx="164">
                  <c:v>4.9300000000000004E-3</c:v>
                </c:pt>
                <c:pt idx="165">
                  <c:v>1.41E-2</c:v>
                </c:pt>
                <c:pt idx="166">
                  <c:v>2.0799999999999999E-2</c:v>
                </c:pt>
                <c:pt idx="167">
                  <c:v>4.8599999999999997E-2</c:v>
                </c:pt>
                <c:pt idx="168">
                  <c:v>7.5499999999999998E-2</c:v>
                </c:pt>
                <c:pt idx="169">
                  <c:v>8.4199999999999997E-2</c:v>
                </c:pt>
                <c:pt idx="170">
                  <c:v>4.2299999999999997E-2</c:v>
                </c:pt>
                <c:pt idx="171">
                  <c:v>3.1899999999999998E-2</c:v>
                </c:pt>
                <c:pt idx="172">
                  <c:v>4.7199999999999999E-2</c:v>
                </c:pt>
                <c:pt idx="173">
                  <c:v>8.5000000000000006E-2</c:v>
                </c:pt>
                <c:pt idx="174">
                  <c:v>9.1399999999999995E-2</c:v>
                </c:pt>
                <c:pt idx="175">
                  <c:v>7.0000000000000007E-2</c:v>
                </c:pt>
                <c:pt idx="176">
                  <c:v>6.4699999999999994E-2</c:v>
                </c:pt>
                <c:pt idx="177">
                  <c:v>6.7299999999999999E-2</c:v>
                </c:pt>
                <c:pt idx="178">
                  <c:v>8.4500000000000006E-2</c:v>
                </c:pt>
                <c:pt idx="179">
                  <c:v>8.8400000000000006E-2</c:v>
                </c:pt>
                <c:pt idx="180">
                  <c:v>8.8300000000000003E-2</c:v>
                </c:pt>
                <c:pt idx="181">
                  <c:v>9.0800000000000006E-2</c:v>
                </c:pt>
                <c:pt idx="182">
                  <c:v>8.8700000000000001E-2</c:v>
                </c:pt>
                <c:pt idx="183">
                  <c:v>8.9599999999999999E-2</c:v>
                </c:pt>
                <c:pt idx="184">
                  <c:v>9.0300000000000005E-2</c:v>
                </c:pt>
                <c:pt idx="185">
                  <c:v>8.5699999999999998E-2</c:v>
                </c:pt>
                <c:pt idx="186">
                  <c:v>8.2699999999999996E-2</c:v>
                </c:pt>
                <c:pt idx="187">
                  <c:v>8.0500000000000002E-2</c:v>
                </c:pt>
                <c:pt idx="188">
                  <c:v>0.08</c:v>
                </c:pt>
                <c:pt idx="189">
                  <c:v>7.8100000000000003E-2</c:v>
                </c:pt>
                <c:pt idx="190">
                  <c:v>7.3400000000000007E-2</c:v>
                </c:pt>
                <c:pt idx="191">
                  <c:v>7.7600000000000002E-2</c:v>
                </c:pt>
                <c:pt idx="192">
                  <c:v>7.6999999999999999E-2</c:v>
                </c:pt>
                <c:pt idx="193">
                  <c:v>7.5399999999999995E-2</c:v>
                </c:pt>
                <c:pt idx="194">
                  <c:v>7.2900000000000006E-2</c:v>
                </c:pt>
                <c:pt idx="195">
                  <c:v>7.0800000000000002E-2</c:v>
                </c:pt>
                <c:pt idx="196">
                  <c:v>6.7299999999999999E-2</c:v>
                </c:pt>
                <c:pt idx="197">
                  <c:v>6.54E-2</c:v>
                </c:pt>
                <c:pt idx="198">
                  <c:v>6.5100000000000005E-2</c:v>
                </c:pt>
                <c:pt idx="199">
                  <c:v>6.2799999999999995E-2</c:v>
                </c:pt>
                <c:pt idx="200">
                  <c:v>5.9400000000000001E-2</c:v>
                </c:pt>
                <c:pt idx="201">
                  <c:v>6.1699999999999998E-2</c:v>
                </c:pt>
                <c:pt idx="202">
                  <c:v>5.4199999999999998E-2</c:v>
                </c:pt>
                <c:pt idx="203">
                  <c:v>5.6899999999999999E-2</c:v>
                </c:pt>
                <c:pt idx="204">
                  <c:v>4.9500000000000002E-2</c:v>
                </c:pt>
                <c:pt idx="205">
                  <c:v>4.48E-2</c:v>
                </c:pt>
                <c:pt idx="206">
                  <c:v>4.9500000000000002E-2</c:v>
                </c:pt>
                <c:pt idx="207">
                  <c:v>3.7499999999999999E-2</c:v>
                </c:pt>
                <c:pt idx="208">
                  <c:v>4.0399999999999998E-2</c:v>
                </c:pt>
                <c:pt idx="209">
                  <c:v>3.6499999999999998E-2</c:v>
                </c:pt>
                <c:pt idx="210">
                  <c:v>4.1200000000000001E-2</c:v>
                </c:pt>
                <c:pt idx="211">
                  <c:v>3.2399999999999998E-2</c:v>
                </c:pt>
                <c:pt idx="212">
                  <c:v>2.81E-2</c:v>
                </c:pt>
                <c:pt idx="213">
                  <c:v>3.6299999999999999E-2</c:v>
                </c:pt>
                <c:pt idx="214">
                  <c:v>3.27E-2</c:v>
                </c:pt>
                <c:pt idx="215">
                  <c:v>1.7500000000000002E-2</c:v>
                </c:pt>
                <c:pt idx="216">
                  <c:v>2.9700000000000001E-2</c:v>
                </c:pt>
                <c:pt idx="217">
                  <c:v>1.8200000000000001E-2</c:v>
                </c:pt>
                <c:pt idx="218">
                  <c:v>9.2899999999999996E-3</c:v>
                </c:pt>
                <c:pt idx="219">
                  <c:v>3.82E-3</c:v>
                </c:pt>
                <c:pt idx="220">
                  <c:v>5.0400000000000002E-3</c:v>
                </c:pt>
                <c:pt idx="221">
                  <c:v>1.72E-3</c:v>
                </c:pt>
                <c:pt idx="222">
                  <c:v>3.3300000000000002E-4</c:v>
                </c:pt>
                <c:pt idx="223">
                  <c:v>9.0299999999999999E-6</c:v>
                </c:pt>
                <c:pt idx="224">
                  <c:v>2.5600000000000002E-7</c:v>
                </c:pt>
                <c:pt idx="225">
                  <c:v>2.2900000000000001E-10</c:v>
                </c:pt>
                <c:pt idx="226">
                  <c:v>2.3500000000000002E-10</c:v>
                </c:pt>
                <c:pt idx="227">
                  <c:v>3.3199999999999999E-15</c:v>
                </c:pt>
                <c:pt idx="228">
                  <c:v>2.2300000000000001E-22</c:v>
                </c:pt>
                <c:pt idx="229">
                  <c:v>3.2000000000000002E-31</c:v>
                </c:pt>
                <c:pt idx="230">
                  <c:v>2.6199999999999999E-28</c:v>
                </c:pt>
                <c:pt idx="231">
                  <c:v>3.5899999999999998E-34</c:v>
                </c:pt>
                <c:pt idx="232">
                  <c:v>1.14E-28</c:v>
                </c:pt>
                <c:pt idx="233">
                  <c:v>8.1299999999999997E-17</c:v>
                </c:pt>
                <c:pt idx="234">
                  <c:v>1.5E-16</c:v>
                </c:pt>
                <c:pt idx="235">
                  <c:v>2.7099999999999999E-19</c:v>
                </c:pt>
                <c:pt idx="236">
                  <c:v>1.5200000000000001E-25</c:v>
                </c:pt>
                <c:pt idx="237">
                  <c:v>2.3199999999999999E-38</c:v>
                </c:pt>
                <c:pt idx="238">
                  <c:v>0</c:v>
                </c:pt>
                <c:pt idx="239">
                  <c:v>5.9699999999999997E-30</c:v>
                </c:pt>
                <c:pt idx="240">
                  <c:v>1.4899999999999999E-33</c:v>
                </c:pt>
                <c:pt idx="241">
                  <c:v>8.0299999999999996E-27</c:v>
                </c:pt>
                <c:pt idx="242">
                  <c:v>1.52E-22</c:v>
                </c:pt>
                <c:pt idx="243">
                  <c:v>3.5600000000000002E-19</c:v>
                </c:pt>
                <c:pt idx="244">
                  <c:v>1.15E-21</c:v>
                </c:pt>
                <c:pt idx="245">
                  <c:v>2.74E-24</c:v>
                </c:pt>
                <c:pt idx="246">
                  <c:v>5.5800000000000001E-28</c:v>
                </c:pt>
                <c:pt idx="247">
                  <c:v>4.8899999999999997E-24</c:v>
                </c:pt>
                <c:pt idx="248">
                  <c:v>8.0999999999999997E-28</c:v>
                </c:pt>
                <c:pt idx="249">
                  <c:v>1.4600000000000001E-16</c:v>
                </c:pt>
                <c:pt idx="250">
                  <c:v>9.7600000000000008E-13</c:v>
                </c:pt>
                <c:pt idx="251">
                  <c:v>2.9400000000000002E-10</c:v>
                </c:pt>
                <c:pt idx="252">
                  <c:v>3.6699999999999998E-8</c:v>
                </c:pt>
                <c:pt idx="253">
                  <c:v>2.3099999999999999E-6</c:v>
                </c:pt>
                <c:pt idx="254">
                  <c:v>8.5699999999999993E-6</c:v>
                </c:pt>
                <c:pt idx="255">
                  <c:v>9.2199999999999998E-6</c:v>
                </c:pt>
                <c:pt idx="256">
                  <c:v>4.9799999999999998E-5</c:v>
                </c:pt>
                <c:pt idx="257">
                  <c:v>1.2E-4</c:v>
                </c:pt>
                <c:pt idx="258">
                  <c:v>3.2000000000000003E-4</c:v>
                </c:pt>
                <c:pt idx="259">
                  <c:v>7.5799999999999999E-4</c:v>
                </c:pt>
                <c:pt idx="260">
                  <c:v>1.0499999999999999E-3</c:v>
                </c:pt>
                <c:pt idx="261">
                  <c:v>1.8699999999999999E-3</c:v>
                </c:pt>
                <c:pt idx="262">
                  <c:v>2.1800000000000001E-3</c:v>
                </c:pt>
                <c:pt idx="263">
                  <c:v>5.0099999999999997E-3</c:v>
                </c:pt>
                <c:pt idx="264">
                  <c:v>2.5999999999999999E-3</c:v>
                </c:pt>
                <c:pt idx="265">
                  <c:v>3.8400000000000001E-3</c:v>
                </c:pt>
                <c:pt idx="266">
                  <c:v>4.7200000000000002E-3</c:v>
                </c:pt>
                <c:pt idx="267">
                  <c:v>1.9300000000000001E-3</c:v>
                </c:pt>
                <c:pt idx="268">
                  <c:v>2.4099999999999998E-3</c:v>
                </c:pt>
                <c:pt idx="269">
                  <c:v>8.3400000000000002E-3</c:v>
                </c:pt>
                <c:pt idx="270">
                  <c:v>6.0699999999999999E-3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SolarPowerMeter!$E$5</c:f>
              <c:strCache>
                <c:ptCount val="1"/>
                <c:pt idx="0">
                  <c:v>Contribution to SolarPowerMeter; sum over all wavelengths 998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SolarPowerMeter!$E$7:$E$277</c:f>
              <c:numCache>
                <c:formatCode>0.00</c:formatCode>
                <c:ptCount val="271"/>
                <c:pt idx="0">
                  <c:v>9.6692006794352615E-4</c:v>
                </c:pt>
                <c:pt idx="1">
                  <c:v>2.2168478656535043E-2</c:v>
                </c:pt>
                <c:pt idx="2">
                  <c:v>7.5457683733632042E-2</c:v>
                </c:pt>
                <c:pt idx="3">
                  <c:v>0.16035632126220475</c:v>
                </c:pt>
                <c:pt idx="4">
                  <c:v>0.1896989308245268</c:v>
                </c:pt>
                <c:pt idx="5">
                  <c:v>0.22883590871261975</c:v>
                </c:pt>
                <c:pt idx="6">
                  <c:v>0.24955483558254615</c:v>
                </c:pt>
                <c:pt idx="7">
                  <c:v>0.32606908150730629</c:v>
                </c:pt>
                <c:pt idx="8">
                  <c:v>0.33509955905029304</c:v>
                </c:pt>
                <c:pt idx="9">
                  <c:v>0.35553317731460121</c:v>
                </c:pt>
                <c:pt idx="10">
                  <c:v>0.54944915340023326</c:v>
                </c:pt>
                <c:pt idx="11">
                  <c:v>0.67259202898641612</c:v>
                </c:pt>
                <c:pt idx="12">
                  <c:v>0.74780305882873965</c:v>
                </c:pt>
                <c:pt idx="13">
                  <c:v>0.7300771112667821</c:v>
                </c:pt>
                <c:pt idx="14">
                  <c:v>0.91942999036320461</c:v>
                </c:pt>
                <c:pt idx="15">
                  <c:v>1.0768098986235728</c:v>
                </c:pt>
                <c:pt idx="16">
                  <c:v>1.1801836488914359</c:v>
                </c:pt>
                <c:pt idx="17">
                  <c:v>1.2353862623268563</c:v>
                </c:pt>
                <c:pt idx="18">
                  <c:v>1.3459203382453957</c:v>
                </c:pt>
                <c:pt idx="19">
                  <c:v>1.3313603958554596</c:v>
                </c:pt>
                <c:pt idx="20">
                  <c:v>1.4173395246840188</c:v>
                </c:pt>
                <c:pt idx="21">
                  <c:v>1.490304899695025</c:v>
                </c:pt>
                <c:pt idx="22">
                  <c:v>1.4727998362148365</c:v>
                </c:pt>
                <c:pt idx="23">
                  <c:v>1.5630309836174476</c:v>
                </c:pt>
                <c:pt idx="24">
                  <c:v>1.6109076083408647</c:v>
                </c:pt>
                <c:pt idx="25">
                  <c:v>1.6724606391271422</c:v>
                </c:pt>
                <c:pt idx="26">
                  <c:v>1.6926899396158139</c:v>
                </c:pt>
                <c:pt idx="27">
                  <c:v>1.7223804416069222</c:v>
                </c:pt>
                <c:pt idx="28">
                  <c:v>1.7864000113062861</c:v>
                </c:pt>
                <c:pt idx="29">
                  <c:v>1.772226616059446</c:v>
                </c:pt>
                <c:pt idx="30">
                  <c:v>1.8399644011352536</c:v>
                </c:pt>
                <c:pt idx="31">
                  <c:v>1.8778460211586261</c:v>
                </c:pt>
                <c:pt idx="32">
                  <c:v>1.8713299407464423</c:v>
                </c:pt>
                <c:pt idx="33">
                  <c:v>1.8608931678828597</c:v>
                </c:pt>
                <c:pt idx="34">
                  <c:v>1.9430436392940913</c:v>
                </c:pt>
                <c:pt idx="35">
                  <c:v>1.9069659059384982</c:v>
                </c:pt>
                <c:pt idx="36">
                  <c:v>1.8686793317652157</c:v>
                </c:pt>
                <c:pt idx="37">
                  <c:v>1.9854717900005414</c:v>
                </c:pt>
                <c:pt idx="38">
                  <c:v>1.990570530888041</c:v>
                </c:pt>
                <c:pt idx="39">
                  <c:v>1.7595257813577321</c:v>
                </c:pt>
                <c:pt idx="40">
                  <c:v>1.8996031032128671</c:v>
                </c:pt>
                <c:pt idx="41">
                  <c:v>1.9507561751491902</c:v>
                </c:pt>
                <c:pt idx="42">
                  <c:v>1.6522129316316565</c:v>
                </c:pt>
                <c:pt idx="43">
                  <c:v>1.6966842600944692</c:v>
                </c:pt>
                <c:pt idx="44">
                  <c:v>1.8661391648248724</c:v>
                </c:pt>
                <c:pt idx="45">
                  <c:v>1.9172738297543817</c:v>
                </c:pt>
                <c:pt idx="46">
                  <c:v>1.2295291527586165</c:v>
                </c:pt>
                <c:pt idx="47">
                  <c:v>1.7255464467789436</c:v>
                </c:pt>
                <c:pt idx="48">
                  <c:v>1.9037999007664763</c:v>
                </c:pt>
                <c:pt idx="49">
                  <c:v>1.8533647020959025</c:v>
                </c:pt>
                <c:pt idx="50">
                  <c:v>1.8090406296876025</c:v>
                </c:pt>
                <c:pt idx="51">
                  <c:v>1.7385602005964971</c:v>
                </c:pt>
                <c:pt idx="52">
                  <c:v>1.4865958878219883</c:v>
                </c:pt>
                <c:pt idx="53">
                  <c:v>1.5885983160822024</c:v>
                </c:pt>
                <c:pt idx="54">
                  <c:v>1.7173737357534931</c:v>
                </c:pt>
                <c:pt idx="55">
                  <c:v>1.6610482949024137</c:v>
                </c:pt>
                <c:pt idx="56">
                  <c:v>1.7188757475095213</c:v>
                </c:pt>
                <c:pt idx="57">
                  <c:v>1.6627785535429369</c:v>
                </c:pt>
                <c:pt idx="58">
                  <c:v>1.6816862309423581</c:v>
                </c:pt>
                <c:pt idx="59">
                  <c:v>1.6373695213367838</c:v>
                </c:pt>
                <c:pt idx="60">
                  <c:v>1.2847170405885857</c:v>
                </c:pt>
                <c:pt idx="61">
                  <c:v>1.2337756492306244</c:v>
                </c:pt>
                <c:pt idx="62">
                  <c:v>1.287003190834894</c:v>
                </c:pt>
                <c:pt idx="63">
                  <c:v>0.85237694594088054</c:v>
                </c:pt>
                <c:pt idx="64">
                  <c:v>0.55717457416010185</c:v>
                </c:pt>
                <c:pt idx="65">
                  <c:v>0.61663472827161858</c:v>
                </c:pt>
                <c:pt idx="66">
                  <c:v>0.75900188177442474</c:v>
                </c:pt>
                <c:pt idx="67">
                  <c:v>1.1089227627114135</c:v>
                </c:pt>
                <c:pt idx="68">
                  <c:v>1.1653328757938375</c:v>
                </c:pt>
                <c:pt idx="69">
                  <c:v>1.3019938571842793</c:v>
                </c:pt>
                <c:pt idx="70">
                  <c:v>1.2582109507763133</c:v>
                </c:pt>
                <c:pt idx="71">
                  <c:v>1.1802094187009753</c:v>
                </c:pt>
                <c:pt idx="72">
                  <c:v>1.0733125673288977</c:v>
                </c:pt>
                <c:pt idx="73">
                  <c:v>0.96246557229451901</c:v>
                </c:pt>
                <c:pt idx="74">
                  <c:v>0.84609463451523581</c:v>
                </c:pt>
                <c:pt idx="75">
                  <c:v>0.73432912984083432</c:v>
                </c:pt>
                <c:pt idx="76">
                  <c:v>0.62918830691882</c:v>
                </c:pt>
                <c:pt idx="77">
                  <c:v>0.52607961754907961</c:v>
                </c:pt>
                <c:pt idx="78">
                  <c:v>0.43004658159867104</c:v>
                </c:pt>
                <c:pt idx="79">
                  <c:v>0.32999713676143061</c:v>
                </c:pt>
                <c:pt idx="80">
                  <c:v>0.22962741000562512</c:v>
                </c:pt>
                <c:pt idx="81">
                  <c:v>0.13141130304706686</c:v>
                </c:pt>
                <c:pt idx="82">
                  <c:v>3.2295093455300142E-2</c:v>
                </c:pt>
                <c:pt idx="83">
                  <c:v>1.390097154599183E-2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SolarPowerMeter!$G$5</c:f>
              <c:strCache>
                <c:ptCount val="1"/>
                <c:pt idx="0">
                  <c:v>Tungsten Halogen Lamp; sum over all wavelengths 1000 W/m²; IRA(700-1400) = 549W/m²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3.5408780574221381E-3</c:v>
                </c:pt>
                <c:pt idx="6">
                  <c:v>8.6633483138261608E-3</c:v>
                </c:pt>
                <c:pt idx="7">
                  <c:v>1.1236386368886249E-2</c:v>
                </c:pt>
                <c:pt idx="8">
                  <c:v>1.4730052718876091E-2</c:v>
                </c:pt>
                <c:pt idx="9">
                  <c:v>1.9592858584402493E-2</c:v>
                </c:pt>
                <c:pt idx="10">
                  <c:v>2.7618848847892674E-2</c:v>
                </c:pt>
                <c:pt idx="11">
                  <c:v>4.1074185466096799E-2</c:v>
                </c:pt>
                <c:pt idx="12">
                  <c:v>5.854251721604601E-2</c:v>
                </c:pt>
                <c:pt idx="13">
                  <c:v>7.5066614817349303E-2</c:v>
                </c:pt>
                <c:pt idx="14">
                  <c:v>9.0646478270006728E-2</c:v>
                </c:pt>
                <c:pt idx="15">
                  <c:v>0.10717057587131003</c:v>
                </c:pt>
                <c:pt idx="16">
                  <c:v>0.12487496615842071</c:v>
                </c:pt>
                <c:pt idx="17">
                  <c:v>0.14375964913133876</c:v>
                </c:pt>
                <c:pt idx="18">
                  <c:v>0.16382462479006421</c:v>
                </c:pt>
                <c:pt idx="19">
                  <c:v>0.18459777606027411</c:v>
                </c:pt>
                <c:pt idx="20">
                  <c:v>0.20631516147912987</c:v>
                </c:pt>
                <c:pt idx="21">
                  <c:v>0.22921283958379304</c:v>
                </c:pt>
                <c:pt idx="22">
                  <c:v>0.25258263476277915</c:v>
                </c:pt>
                <c:pt idx="23">
                  <c:v>0.27618848847892674</c:v>
                </c:pt>
                <c:pt idx="24">
                  <c:v>0.3021549275666891</c:v>
                </c:pt>
                <c:pt idx="25">
                  <c:v>0.32576078128283664</c:v>
                </c:pt>
                <c:pt idx="26">
                  <c:v>0.351727220370599</c:v>
                </c:pt>
                <c:pt idx="27">
                  <c:v>0.37769365945836136</c:v>
                </c:pt>
                <c:pt idx="28">
                  <c:v>0.40366009854612367</c:v>
                </c:pt>
                <c:pt idx="29">
                  <c:v>0.42962653763388603</c:v>
                </c:pt>
                <c:pt idx="30">
                  <c:v>0.45559297672164839</c:v>
                </c:pt>
                <c:pt idx="31">
                  <c:v>0.48392000118102552</c:v>
                </c:pt>
                <c:pt idx="32">
                  <c:v>0.50752585489717306</c:v>
                </c:pt>
                <c:pt idx="33">
                  <c:v>0.52877112324170583</c:v>
                </c:pt>
                <c:pt idx="34">
                  <c:v>0.55473756232946825</c:v>
                </c:pt>
                <c:pt idx="35">
                  <c:v>0.5783434160456159</c:v>
                </c:pt>
                <c:pt idx="36">
                  <c:v>0.60194926976176344</c:v>
                </c:pt>
                <c:pt idx="37">
                  <c:v>0.62319453810629621</c:v>
                </c:pt>
                <c:pt idx="38">
                  <c:v>0.64443980645082899</c:v>
                </c:pt>
                <c:pt idx="39">
                  <c:v>0.66568507479536188</c:v>
                </c:pt>
                <c:pt idx="40">
                  <c:v>0.68456975776827989</c:v>
                </c:pt>
                <c:pt idx="41">
                  <c:v>0.70345444074119801</c:v>
                </c:pt>
                <c:pt idx="42">
                  <c:v>0.72233912371411613</c:v>
                </c:pt>
                <c:pt idx="43">
                  <c:v>0.73886322131541937</c:v>
                </c:pt>
                <c:pt idx="44">
                  <c:v>0.75538731891672273</c:v>
                </c:pt>
                <c:pt idx="45">
                  <c:v>0.77191141651802608</c:v>
                </c:pt>
                <c:pt idx="46">
                  <c:v>0.78607492874771456</c:v>
                </c:pt>
                <c:pt idx="47">
                  <c:v>0.80023844097740304</c:v>
                </c:pt>
                <c:pt idx="48">
                  <c:v>0.81204136783547687</c:v>
                </c:pt>
                <c:pt idx="49">
                  <c:v>0.82384429469355069</c:v>
                </c:pt>
                <c:pt idx="50">
                  <c:v>0.83328663618000975</c:v>
                </c:pt>
                <c:pt idx="51">
                  <c:v>0.84036839229485394</c:v>
                </c:pt>
                <c:pt idx="52">
                  <c:v>0.849810733781313</c:v>
                </c:pt>
                <c:pt idx="53">
                  <c:v>0.85689248989615729</c:v>
                </c:pt>
                <c:pt idx="54">
                  <c:v>0.86397424601100159</c:v>
                </c:pt>
                <c:pt idx="55">
                  <c:v>0.86869541675423112</c:v>
                </c:pt>
                <c:pt idx="56">
                  <c:v>0.87341658749746076</c:v>
                </c:pt>
                <c:pt idx="57">
                  <c:v>0.87813775824069029</c:v>
                </c:pt>
                <c:pt idx="58">
                  <c:v>0.88049834361230495</c:v>
                </c:pt>
                <c:pt idx="59">
                  <c:v>0.88521951435553448</c:v>
                </c:pt>
                <c:pt idx="60">
                  <c:v>0.88521951435553448</c:v>
                </c:pt>
                <c:pt idx="61">
                  <c:v>0.88758009972714913</c:v>
                </c:pt>
                <c:pt idx="62">
                  <c:v>0.88758009972714913</c:v>
                </c:pt>
                <c:pt idx="63">
                  <c:v>0.8899406850987639</c:v>
                </c:pt>
                <c:pt idx="64">
                  <c:v>0.8899406850987639</c:v>
                </c:pt>
                <c:pt idx="65">
                  <c:v>0.88758009972714913</c:v>
                </c:pt>
                <c:pt idx="66">
                  <c:v>0.88521951435553448</c:v>
                </c:pt>
                <c:pt idx="67">
                  <c:v>0.8828589289839196</c:v>
                </c:pt>
                <c:pt idx="68">
                  <c:v>0.88049834361230495</c:v>
                </c:pt>
                <c:pt idx="69">
                  <c:v>0.87577717286907542</c:v>
                </c:pt>
                <c:pt idx="70">
                  <c:v>0.87341658749746076</c:v>
                </c:pt>
                <c:pt idx="71">
                  <c:v>0.86869541675423112</c:v>
                </c:pt>
                <c:pt idx="72">
                  <c:v>0.86161366063938682</c:v>
                </c:pt>
                <c:pt idx="73">
                  <c:v>0.85689248989615729</c:v>
                </c:pt>
                <c:pt idx="74">
                  <c:v>0.849810733781313</c:v>
                </c:pt>
                <c:pt idx="75">
                  <c:v>0.84272897766646881</c:v>
                </c:pt>
                <c:pt idx="76">
                  <c:v>0.8380078069232394</c:v>
                </c:pt>
                <c:pt idx="77">
                  <c:v>0.83092605080839499</c:v>
                </c:pt>
                <c:pt idx="78">
                  <c:v>0.82620488006516557</c:v>
                </c:pt>
                <c:pt idx="79">
                  <c:v>0.81912312395032116</c:v>
                </c:pt>
                <c:pt idx="80">
                  <c:v>0.81204136783547687</c:v>
                </c:pt>
                <c:pt idx="81">
                  <c:v>0.80495961172063268</c:v>
                </c:pt>
                <c:pt idx="82">
                  <c:v>0.7978778556057885</c:v>
                </c:pt>
                <c:pt idx="83">
                  <c:v>0.7907960994909442</c:v>
                </c:pt>
                <c:pt idx="84">
                  <c:v>0.78135375800448503</c:v>
                </c:pt>
                <c:pt idx="85">
                  <c:v>0.77427200188964074</c:v>
                </c:pt>
                <c:pt idx="86">
                  <c:v>0.76482966040318179</c:v>
                </c:pt>
                <c:pt idx="87">
                  <c:v>0.75302673354510796</c:v>
                </c:pt>
                <c:pt idx="88">
                  <c:v>0.7435843920586489</c:v>
                </c:pt>
                <c:pt idx="89">
                  <c:v>0.73650263594380461</c:v>
                </c:pt>
                <c:pt idx="90">
                  <c:v>0.72706029445734566</c:v>
                </c:pt>
                <c:pt idx="91">
                  <c:v>0.7176179529708866</c:v>
                </c:pt>
                <c:pt idx="92">
                  <c:v>0.71053619685604241</c:v>
                </c:pt>
                <c:pt idx="93">
                  <c:v>0.70109385536958324</c:v>
                </c:pt>
                <c:pt idx="94">
                  <c:v>0.69401209925473906</c:v>
                </c:pt>
                <c:pt idx="95">
                  <c:v>0.68456975776827989</c:v>
                </c:pt>
                <c:pt idx="96">
                  <c:v>0.6774880016534357</c:v>
                </c:pt>
                <c:pt idx="97">
                  <c:v>0.66804566016697664</c:v>
                </c:pt>
                <c:pt idx="98">
                  <c:v>0.65860331868051769</c:v>
                </c:pt>
                <c:pt idx="99">
                  <c:v>0.65152156256567328</c:v>
                </c:pt>
                <c:pt idx="100">
                  <c:v>0.64207922107921445</c:v>
                </c:pt>
                <c:pt idx="101">
                  <c:v>0.63499746496437015</c:v>
                </c:pt>
                <c:pt idx="102">
                  <c:v>0.62555512347791098</c:v>
                </c:pt>
                <c:pt idx="103">
                  <c:v>0.61611278199145192</c:v>
                </c:pt>
                <c:pt idx="104">
                  <c:v>0.60903102587660762</c:v>
                </c:pt>
                <c:pt idx="105">
                  <c:v>0.6043098551333782</c:v>
                </c:pt>
                <c:pt idx="106">
                  <c:v>0.6043098551333782</c:v>
                </c:pt>
                <c:pt idx="107">
                  <c:v>0.59250692827530438</c:v>
                </c:pt>
                <c:pt idx="108">
                  <c:v>0.58542517216046008</c:v>
                </c:pt>
                <c:pt idx="109">
                  <c:v>0.57362224530238637</c:v>
                </c:pt>
                <c:pt idx="110">
                  <c:v>0.56417990381592731</c:v>
                </c:pt>
                <c:pt idx="111">
                  <c:v>0.55237697695785348</c:v>
                </c:pt>
                <c:pt idx="112">
                  <c:v>0.54293463547139453</c:v>
                </c:pt>
                <c:pt idx="113">
                  <c:v>0.53349229398493547</c:v>
                </c:pt>
                <c:pt idx="114">
                  <c:v>0.52641053787009118</c:v>
                </c:pt>
                <c:pt idx="115">
                  <c:v>0.51932878175524688</c:v>
                </c:pt>
                <c:pt idx="116">
                  <c:v>0.51224702564040248</c:v>
                </c:pt>
                <c:pt idx="117">
                  <c:v>0.50516526952555829</c:v>
                </c:pt>
                <c:pt idx="118">
                  <c:v>0.498083513410714</c:v>
                </c:pt>
                <c:pt idx="119">
                  <c:v>0.4910017572958697</c:v>
                </c:pt>
                <c:pt idx="120">
                  <c:v>0.48392000118102552</c:v>
                </c:pt>
                <c:pt idx="121">
                  <c:v>0.47683824506618122</c:v>
                </c:pt>
                <c:pt idx="122">
                  <c:v>0.47211707432295164</c:v>
                </c:pt>
                <c:pt idx="123">
                  <c:v>0.4650353182081074</c:v>
                </c:pt>
                <c:pt idx="124">
                  <c:v>0.45795356209326316</c:v>
                </c:pt>
                <c:pt idx="125">
                  <c:v>0.45087180597841886</c:v>
                </c:pt>
                <c:pt idx="126">
                  <c:v>0.44379004986357456</c:v>
                </c:pt>
                <c:pt idx="127">
                  <c:v>0.43906887912034515</c:v>
                </c:pt>
                <c:pt idx="128">
                  <c:v>0.43198712300550079</c:v>
                </c:pt>
                <c:pt idx="129">
                  <c:v>0.42726595226227126</c:v>
                </c:pt>
                <c:pt idx="130">
                  <c:v>0.42018419614742697</c:v>
                </c:pt>
                <c:pt idx="131">
                  <c:v>0.41310244003258279</c:v>
                </c:pt>
                <c:pt idx="132">
                  <c:v>0.4083812692893532</c:v>
                </c:pt>
                <c:pt idx="133">
                  <c:v>0.40129951317450896</c:v>
                </c:pt>
                <c:pt idx="134">
                  <c:v>0.39421775705966466</c:v>
                </c:pt>
                <c:pt idx="135">
                  <c:v>0.38713600094482037</c:v>
                </c:pt>
                <c:pt idx="136">
                  <c:v>0.38005424482997613</c:v>
                </c:pt>
                <c:pt idx="137">
                  <c:v>0.37297248871513183</c:v>
                </c:pt>
                <c:pt idx="138">
                  <c:v>0.3682513179719023</c:v>
                </c:pt>
                <c:pt idx="139">
                  <c:v>0.36353014722867283</c:v>
                </c:pt>
                <c:pt idx="140">
                  <c:v>0.3588089764854433</c:v>
                </c:pt>
                <c:pt idx="141">
                  <c:v>0.351727220370599</c:v>
                </c:pt>
                <c:pt idx="142">
                  <c:v>0.34700604962736953</c:v>
                </c:pt>
                <c:pt idx="143">
                  <c:v>0.34228487888413994</c:v>
                </c:pt>
                <c:pt idx="144">
                  <c:v>0.33756370814091052</c:v>
                </c:pt>
                <c:pt idx="145">
                  <c:v>0.3352031227692957</c:v>
                </c:pt>
                <c:pt idx="146">
                  <c:v>0.33048195202606617</c:v>
                </c:pt>
                <c:pt idx="147">
                  <c:v>0.32576078128283664</c:v>
                </c:pt>
                <c:pt idx="148">
                  <c:v>0.32340019591122193</c:v>
                </c:pt>
                <c:pt idx="149">
                  <c:v>0.3186790251679924</c:v>
                </c:pt>
                <c:pt idx="150">
                  <c:v>0.31631843979637764</c:v>
                </c:pt>
                <c:pt idx="151">
                  <c:v>0.31395785442476287</c:v>
                </c:pt>
                <c:pt idx="152">
                  <c:v>0.31159726905314811</c:v>
                </c:pt>
                <c:pt idx="153">
                  <c:v>0.3092366836815334</c:v>
                </c:pt>
                <c:pt idx="154">
                  <c:v>0.30687609830991863</c:v>
                </c:pt>
                <c:pt idx="155">
                  <c:v>0.3021549275666891</c:v>
                </c:pt>
                <c:pt idx="156">
                  <c:v>0.29979434219507439</c:v>
                </c:pt>
                <c:pt idx="157">
                  <c:v>0.29743375682345963</c:v>
                </c:pt>
                <c:pt idx="158">
                  <c:v>0.29035200070861533</c:v>
                </c:pt>
                <c:pt idx="159">
                  <c:v>0.2856308299653858</c:v>
                </c:pt>
                <c:pt idx="160">
                  <c:v>0.28327024459377104</c:v>
                </c:pt>
                <c:pt idx="161">
                  <c:v>0.28090965922215627</c:v>
                </c:pt>
                <c:pt idx="162">
                  <c:v>0.27618848847892674</c:v>
                </c:pt>
                <c:pt idx="163">
                  <c:v>0.27146731773569727</c:v>
                </c:pt>
                <c:pt idx="164">
                  <c:v>0.26674614699246774</c:v>
                </c:pt>
                <c:pt idx="165">
                  <c:v>0.26202497624923815</c:v>
                </c:pt>
                <c:pt idx="166">
                  <c:v>0.25730380550600862</c:v>
                </c:pt>
                <c:pt idx="167">
                  <c:v>0.25258263476277915</c:v>
                </c:pt>
                <c:pt idx="168">
                  <c:v>0.25022204939116433</c:v>
                </c:pt>
                <c:pt idx="169">
                  <c:v>0.24550087864793485</c:v>
                </c:pt>
                <c:pt idx="170">
                  <c:v>0.24314029327632011</c:v>
                </c:pt>
                <c:pt idx="171">
                  <c:v>0.23841912253309061</c:v>
                </c:pt>
                <c:pt idx="172">
                  <c:v>0.23487824447566844</c:v>
                </c:pt>
                <c:pt idx="173">
                  <c:v>0.23086524934392336</c:v>
                </c:pt>
                <c:pt idx="174">
                  <c:v>0.22732437128650124</c:v>
                </c:pt>
                <c:pt idx="175">
                  <c:v>0.22354743469191765</c:v>
                </c:pt>
                <c:pt idx="176">
                  <c:v>0.22024261517165697</c:v>
                </c:pt>
                <c:pt idx="177">
                  <c:v>0.21670173711423479</c:v>
                </c:pt>
                <c:pt idx="178">
                  <c:v>0.21339691759397414</c:v>
                </c:pt>
                <c:pt idx="179">
                  <c:v>0.21009209807371348</c:v>
                </c:pt>
                <c:pt idx="180">
                  <c:v>0.20678727855345283</c:v>
                </c:pt>
                <c:pt idx="181">
                  <c:v>0.2034824590331922</c:v>
                </c:pt>
                <c:pt idx="182">
                  <c:v>0.19970552243860853</c:v>
                </c:pt>
                <c:pt idx="183">
                  <c:v>0.19616464438118644</c:v>
                </c:pt>
                <c:pt idx="184">
                  <c:v>0.19285982486092579</c:v>
                </c:pt>
                <c:pt idx="185">
                  <c:v>0.19097135656363395</c:v>
                </c:pt>
                <c:pt idx="186">
                  <c:v>0.18979106387782657</c:v>
                </c:pt>
                <c:pt idx="187">
                  <c:v>0.18884682972918068</c:v>
                </c:pt>
                <c:pt idx="188">
                  <c:v>0.18766653704337333</c:v>
                </c:pt>
                <c:pt idx="189">
                  <c:v>0.18601412728324296</c:v>
                </c:pt>
                <c:pt idx="190">
                  <c:v>0.18459777606027411</c:v>
                </c:pt>
                <c:pt idx="191">
                  <c:v>0.18223719068865935</c:v>
                </c:pt>
                <c:pt idx="192">
                  <c:v>0.17987660531704458</c:v>
                </c:pt>
                <c:pt idx="193">
                  <c:v>0.17657178579678393</c:v>
                </c:pt>
                <c:pt idx="194">
                  <c:v>0.17232273212787738</c:v>
                </c:pt>
                <c:pt idx="195">
                  <c:v>0.16783761992180934</c:v>
                </c:pt>
                <c:pt idx="196">
                  <c:v>0.16382462479006421</c:v>
                </c:pt>
                <c:pt idx="197">
                  <c:v>0.16099192234412654</c:v>
                </c:pt>
                <c:pt idx="198">
                  <c:v>0.15863133697251175</c:v>
                </c:pt>
                <c:pt idx="199">
                  <c:v>0.15579863452657405</c:v>
                </c:pt>
                <c:pt idx="200">
                  <c:v>0.1532019906177978</c:v>
                </c:pt>
                <c:pt idx="201">
                  <c:v>0.15131352232050602</c:v>
                </c:pt>
                <c:pt idx="202">
                  <c:v>0.1498971710975372</c:v>
                </c:pt>
                <c:pt idx="203">
                  <c:v>0.1477726442630839</c:v>
                </c:pt>
                <c:pt idx="204">
                  <c:v>0.14541205889146913</c:v>
                </c:pt>
                <c:pt idx="205">
                  <c:v>0.14352359059417732</c:v>
                </c:pt>
                <c:pt idx="206">
                  <c:v>0.14234329790836994</c:v>
                </c:pt>
                <c:pt idx="207">
                  <c:v>0.14092694668540107</c:v>
                </c:pt>
                <c:pt idx="208">
                  <c:v>0.13998271253675515</c:v>
                </c:pt>
                <c:pt idx="209">
                  <c:v>0.13903847838810929</c:v>
                </c:pt>
                <c:pt idx="210">
                  <c:v>0.13691395155365599</c:v>
                </c:pt>
                <c:pt idx="211">
                  <c:v>0.1359697174050101</c:v>
                </c:pt>
                <c:pt idx="212">
                  <c:v>0.13478942471920269</c:v>
                </c:pt>
                <c:pt idx="213">
                  <c:v>0.1338451905705568</c:v>
                </c:pt>
                <c:pt idx="214">
                  <c:v>0.1338451905705568</c:v>
                </c:pt>
                <c:pt idx="215">
                  <c:v>0.13290095642191091</c:v>
                </c:pt>
                <c:pt idx="216">
                  <c:v>0.13242883934758795</c:v>
                </c:pt>
                <c:pt idx="217">
                  <c:v>0.13195672227326502</c:v>
                </c:pt>
                <c:pt idx="218">
                  <c:v>0.13148460519894203</c:v>
                </c:pt>
                <c:pt idx="219">
                  <c:v>0.13195672227326502</c:v>
                </c:pt>
                <c:pt idx="220">
                  <c:v>0.11977240446306688</c:v>
                </c:pt>
                <c:pt idx="221">
                  <c:v>0.11810278592035223</c:v>
                </c:pt>
                <c:pt idx="222">
                  <c:v>0.11645644173779317</c:v>
                </c:pt>
                <c:pt idx="223">
                  <c:v>0.11483304747251445</c:v>
                </c:pt>
                <c:pt idx="224">
                  <c:v>0.1132322832043506</c:v>
                </c:pt>
                <c:pt idx="225">
                  <c:v>0.11165383347280002</c:v>
                </c:pt>
                <c:pt idx="226">
                  <c:v>0.1100973872148571</c:v>
                </c:pt>
                <c:pt idx="227">
                  <c:v>0.10856263770371206</c:v>
                </c:pt>
                <c:pt idx="228">
                  <c:v>0.10704928248830411</c:v>
                </c:pt>
                <c:pt idx="229">
                  <c:v>0.10555702333371829</c:v>
                </c:pt>
                <c:pt idx="230">
                  <c:v>0.1040855661624123</c:v>
                </c:pt>
                <c:pt idx="231">
                  <c:v>0.10263462099626343</c:v>
                </c:pt>
                <c:pt idx="232">
                  <c:v>0.10120390189942258</c:v>
                </c:pt>
                <c:pt idx="233">
                  <c:v>9.9793126921965639E-2</c:v>
                </c:pt>
                <c:pt idx="234">
                  <c:v>9.840201804432952E-2</c:v>
                </c:pt>
                <c:pt idx="235">
                  <c:v>9.7030301122523796E-2</c:v>
                </c:pt>
                <c:pt idx="236">
                  <c:v>9.5677705834104815E-2</c:v>
                </c:pt>
                <c:pt idx="237">
                  <c:v>9.4343965624904325E-2</c:v>
                </c:pt>
                <c:pt idx="238">
                  <c:v>9.3028817656499396E-2</c:v>
                </c:pt>
                <c:pt idx="239">
                  <c:v>9.173200275441562E-2</c:v>
                </c:pt>
                <c:pt idx="240">
                  <c:v>9.0453265357051657E-2</c:v>
                </c:pt>
                <c:pt idx="241">
                  <c:v>8.9192353465316287E-2</c:v>
                </c:pt>
                <c:pt idx="242">
                  <c:v>8.7949018592966999E-2</c:v>
                </c:pt>
                <c:pt idx="243">
                  <c:v>8.6723015717641475E-2</c:v>
                </c:pt>
                <c:pt idx="244">
                  <c:v>8.5514103232571012E-2</c:v>
                </c:pt>
                <c:pt idx="245">
                  <c:v>8.432204289896772E-2</c:v>
                </c:pt>
                <c:pt idx="246">
                  <c:v>8.3146599799074766E-2</c:v>
                </c:pt>
                <c:pt idx="247">
                  <c:v>8.1987542289871831E-2</c:v>
                </c:pt>
                <c:pt idx="248">
                  <c:v>8.084464195742519E-2</c:v>
                </c:pt>
                <c:pt idx="249">
                  <c:v>7.9717673571874717E-2</c:v>
                </c:pt>
                <c:pt idx="250">
                  <c:v>7.8606415043047898E-2</c:v>
                </c:pt>
                <c:pt idx="251">
                  <c:v>7.7510647376693081E-2</c:v>
                </c:pt>
                <c:pt idx="252">
                  <c:v>7.6430154631322453E-2</c:v>
                </c:pt>
                <c:pt idx="253">
                  <c:v>7.536472387565657E-2</c:v>
                </c:pt>
                <c:pt idx="254">
                  <c:v>7.4314145146662555E-2</c:v>
                </c:pt>
                <c:pt idx="255">
                  <c:v>7.3278211408176794E-2</c:v>
                </c:pt>
                <c:pt idx="256">
                  <c:v>7.2256718510104553E-2</c:v>
                </c:pt>
                <c:pt idx="257">
                  <c:v>7.124946514818857E-2</c:v>
                </c:pt>
                <c:pt idx="258">
                  <c:v>7.0256252824338131E-2</c:v>
                </c:pt>
                <c:pt idx="259">
                  <c:v>6.9276885807511387E-2</c:v>
                </c:pt>
                <c:pt idx="260">
                  <c:v>6.8311171095142759E-2</c:v>
                </c:pt>
                <c:pt idx="261">
                  <c:v>6.7358918375108462E-2</c:v>
                </c:pt>
                <c:pt idx="262">
                  <c:v>6.6419939988221641E-2</c:v>
                </c:pt>
                <c:pt idx="263">
                  <c:v>6.5494050891250891E-2</c:v>
                </c:pt>
                <c:pt idx="264">
                  <c:v>6.4581068620453694E-2</c:v>
                </c:pt>
                <c:pt idx="265">
                  <c:v>6.368081325561889E-2</c:v>
                </c:pt>
                <c:pt idx="266">
                  <c:v>6.2793107384609886E-2</c:v>
                </c:pt>
                <c:pt idx="267">
                  <c:v>6.1917776068402222E-2</c:v>
                </c:pt>
                <c:pt idx="268">
                  <c:v>6.1054646806608562E-2</c:v>
                </c:pt>
                <c:pt idx="269">
                  <c:v>6.0203549503484416E-2</c:v>
                </c:pt>
                <c:pt idx="270">
                  <c:v>5.9364316434407531E-2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SolarPowerMeter!$H$5</c:f>
              <c:strCache>
                <c:ptCount val="1"/>
                <c:pt idx="0">
                  <c:v>Contribution to SolarPowerMeter; sum over all wavelengths 658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SolarPowerMeter!$H$7:$H$277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1.5642471967389398E-3</c:v>
                </c:pt>
                <c:pt idx="6">
                  <c:v>4.0185510484223343E-3</c:v>
                </c:pt>
                <c:pt idx="7">
                  <c:v>5.4602655480833918E-3</c:v>
                </c:pt>
                <c:pt idx="8">
                  <c:v>7.4562449711222788E-3</c:v>
                </c:pt>
                <c:pt idx="9">
                  <c:v>1.0350536798199521E-2</c:v>
                </c:pt>
                <c:pt idx="10">
                  <c:v>1.5251410168204662E-2</c:v>
                </c:pt>
                <c:pt idx="11">
                  <c:v>2.3815663570350355E-2</c:v>
                </c:pt>
                <c:pt idx="12">
                  <c:v>3.5883830693191281E-2</c:v>
                </c:pt>
                <c:pt idx="13">
                  <c:v>4.8499484334890798E-2</c:v>
                </c:pt>
                <c:pt idx="14">
                  <c:v>6.173562269796349E-2</c:v>
                </c:pt>
                <c:pt idx="15">
                  <c:v>7.6934891292943508E-2</c:v>
                </c:pt>
                <c:pt idx="16">
                  <c:v>9.4471405907717632E-2</c:v>
                </c:pt>
                <c:pt idx="17">
                  <c:v>0.11457980362179669</c:v>
                </c:pt>
                <c:pt idx="18">
                  <c:v>0.13780930900648017</c:v>
                </c:pt>
                <c:pt idx="19">
                  <c:v>0.16275905179446623</c:v>
                </c:pt>
                <c:pt idx="20">
                  <c:v>0.18988222915969905</c:v>
                </c:pt>
                <c:pt idx="21">
                  <c:v>0.2189724473748311</c:v>
                </c:pt>
                <c:pt idx="22">
                  <c:v>0.24966688799284092</c:v>
                </c:pt>
                <c:pt idx="23">
                  <c:v>0.28215108811178624</c:v>
                </c:pt>
                <c:pt idx="24">
                  <c:v>0.31813311876788386</c:v>
                </c:pt>
                <c:pt idx="25">
                  <c:v>0.35378057432912347</c:v>
                </c:pt>
                <c:pt idx="26">
                  <c:v>0.39428154133135584</c:v>
                </c:pt>
                <c:pt idx="27">
                  <c:v>0.43659877313424628</c:v>
                </c:pt>
                <c:pt idx="28">
                  <c:v>0.48073226973779454</c:v>
                </c:pt>
                <c:pt idx="29">
                  <c:v>0.52510040342085385</c:v>
                </c:pt>
                <c:pt idx="30">
                  <c:v>0.57025500583338462</c:v>
                </c:pt>
                <c:pt idx="31">
                  <c:v>0.61818180188902483</c:v>
                </c:pt>
                <c:pt idx="32">
                  <c:v>0.65954744998056558</c:v>
                </c:pt>
                <c:pt idx="33">
                  <c:v>0.69786281603846534</c:v>
                </c:pt>
                <c:pt idx="34">
                  <c:v>0.74336502893916057</c:v>
                </c:pt>
                <c:pt idx="35">
                  <c:v>0.78777226880213835</c:v>
                </c:pt>
                <c:pt idx="36">
                  <c:v>0.83322234012960861</c:v>
                </c:pt>
                <c:pt idx="37">
                  <c:v>0.87754267737054514</c:v>
                </c:pt>
                <c:pt idx="38">
                  <c:v>0.92287977528936194</c:v>
                </c:pt>
                <c:pt idx="39">
                  <c:v>0.9680083069152805</c:v>
                </c:pt>
                <c:pt idx="40">
                  <c:v>1.0080704156762055</c:v>
                </c:pt>
                <c:pt idx="41">
                  <c:v>1.0475328963450474</c:v>
                </c:pt>
                <c:pt idx="42">
                  <c:v>1.0849618556581286</c:v>
                </c:pt>
                <c:pt idx="43">
                  <c:v>1.1193014267576502</c:v>
                </c:pt>
                <c:pt idx="44">
                  <c:v>1.1554572626578299</c:v>
                </c:pt>
                <c:pt idx="45">
                  <c:v>1.1935206111118108</c:v>
                </c:pt>
                <c:pt idx="46">
                  <c:v>1.2327832157499583</c:v>
                </c:pt>
                <c:pt idx="47">
                  <c:v>1.2785635170411844</c:v>
                </c:pt>
                <c:pt idx="48">
                  <c:v>1.3213369876097905</c:v>
                </c:pt>
                <c:pt idx="49">
                  <c:v>1.3632892284001084</c:v>
                </c:pt>
                <c:pt idx="50">
                  <c:v>1.3957864639123601</c:v>
                </c:pt>
                <c:pt idx="51">
                  <c:v>1.4184767385272785</c:v>
                </c:pt>
                <c:pt idx="52">
                  <c:v>1.4438001625900414</c:v>
                </c:pt>
                <c:pt idx="53">
                  <c:v>1.4637182435618505</c:v>
                </c:pt>
                <c:pt idx="54">
                  <c:v>1.4837666784667212</c:v>
                </c:pt>
                <c:pt idx="55">
                  <c:v>1.5030677508220387</c:v>
                </c:pt>
                <c:pt idx="56">
                  <c:v>1.525705883863733</c:v>
                </c:pt>
                <c:pt idx="57">
                  <c:v>1.5533496079349918</c:v>
                </c:pt>
                <c:pt idx="58">
                  <c:v>1.5785948196379174</c:v>
                </c:pt>
                <c:pt idx="59">
                  <c:v>1.6033533766574133</c:v>
                </c:pt>
                <c:pt idx="60">
                  <c:v>1.6131299216370316</c:v>
                </c:pt>
                <c:pt idx="61">
                  <c:v>1.6223329093111789</c:v>
                </c:pt>
                <c:pt idx="62">
                  <c:v>1.6272342171942942</c:v>
                </c:pt>
                <c:pt idx="63">
                  <c:v>1.6348381966228864</c:v>
                </c:pt>
                <c:pt idx="64">
                  <c:v>1.6364763110483602</c:v>
                </c:pt>
                <c:pt idx="65">
                  <c:v>1.6337692943717812</c:v>
                </c:pt>
                <c:pt idx="66">
                  <c:v>1.6229064666166499</c:v>
                </c:pt>
                <c:pt idx="67">
                  <c:v>1.6023279257173286</c:v>
                </c:pt>
                <c:pt idx="68">
                  <c:v>1.5737326179347204</c:v>
                </c:pt>
                <c:pt idx="69">
                  <c:v>1.5346655441961654</c:v>
                </c:pt>
                <c:pt idx="70">
                  <c:v>1.4951596122163036</c:v>
                </c:pt>
                <c:pt idx="71">
                  <c:v>1.427914363280937</c:v>
                </c:pt>
                <c:pt idx="72">
                  <c:v>1.3211153859235858</c:v>
                </c:pt>
                <c:pt idx="73">
                  <c:v>1.198734768434274</c:v>
                </c:pt>
                <c:pt idx="74">
                  <c:v>1.0683808353726958</c:v>
                </c:pt>
                <c:pt idx="75">
                  <c:v>0.94623920009399687</c:v>
                </c:pt>
                <c:pt idx="76">
                  <c:v>0.83296163226348552</c:v>
                </c:pt>
                <c:pt idx="77">
                  <c:v>0.71427003107981635</c:v>
                </c:pt>
                <c:pt idx="78">
                  <c:v>0.59615198720161822</c:v>
                </c:pt>
                <c:pt idx="79">
                  <c:v>0.4809755970795096</c:v>
                </c:pt>
                <c:pt idx="80">
                  <c:v>0.37368127477652441</c:v>
                </c:pt>
                <c:pt idx="81">
                  <c:v>0.27263090586718897</c:v>
                </c:pt>
                <c:pt idx="82">
                  <c:v>0.17770717181174769</c:v>
                </c:pt>
                <c:pt idx="83">
                  <c:v>8.5881516232069841E-2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SolarPowerMeter!$B$1</c:f>
          <c:strCache>
            <c:ptCount val="1"/>
            <c:pt idx="0">
              <c:v>SolarPowerMeter Spectral Sensitivity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37130601872495"/>
          <c:y val="0.19171791667054336"/>
          <c:w val="0.78854009412188597"/>
          <c:h val="0.6415425346603026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0.31291911583932885</c:v>
                </c:pt>
                <c:pt idx="1">
                  <c:v>0.34052962606044612</c:v>
                </c:pt>
                <c:pt idx="2">
                  <c:v>0.36629943560015554</c:v>
                </c:pt>
                <c:pt idx="3">
                  <c:v>0.39206924513986496</c:v>
                </c:pt>
                <c:pt idx="4">
                  <c:v>0.41783905467957444</c:v>
                </c:pt>
                <c:pt idx="5">
                  <c:v>0.44176816353787596</c:v>
                </c:pt>
                <c:pt idx="6">
                  <c:v>0.46385657171476979</c:v>
                </c:pt>
                <c:pt idx="7">
                  <c:v>0.48594497989166363</c:v>
                </c:pt>
                <c:pt idx="8">
                  <c:v>0.50619268738714962</c:v>
                </c:pt>
                <c:pt idx="9">
                  <c:v>0.52828109556404335</c:v>
                </c:pt>
                <c:pt idx="10">
                  <c:v>0.55221020442234503</c:v>
                </c:pt>
                <c:pt idx="11">
                  <c:v>0.57982071464346219</c:v>
                </c:pt>
                <c:pt idx="12">
                  <c:v>0.612953326908803</c:v>
                </c:pt>
                <c:pt idx="13">
                  <c:v>0.64608593917414348</c:v>
                </c:pt>
                <c:pt idx="14">
                  <c:v>0.68105925212089224</c:v>
                </c:pt>
                <c:pt idx="15">
                  <c:v>0.71787326574904853</c:v>
                </c:pt>
                <c:pt idx="16">
                  <c:v>0.75652798005861266</c:v>
                </c:pt>
                <c:pt idx="17">
                  <c:v>0.79702339504958464</c:v>
                </c:pt>
                <c:pt idx="18">
                  <c:v>0.84120021140337231</c:v>
                </c:pt>
                <c:pt idx="19">
                  <c:v>0.88169562639434407</c:v>
                </c:pt>
                <c:pt idx="20">
                  <c:v>0.92035034070390831</c:v>
                </c:pt>
                <c:pt idx="21">
                  <c:v>0.95532365365065697</c:v>
                </c:pt>
                <c:pt idx="22">
                  <c:v>0.98845626591599756</c:v>
                </c:pt>
                <c:pt idx="23">
                  <c:v>1.0215888781813383</c:v>
                </c:pt>
                <c:pt idx="24">
                  <c:v>1.052880789765271</c:v>
                </c:pt>
                <c:pt idx="25">
                  <c:v>1.0860134020306118</c:v>
                </c:pt>
                <c:pt idx="26">
                  <c:v>1.1209867149773602</c:v>
                </c:pt>
                <c:pt idx="27">
                  <c:v>1.1559600279241089</c:v>
                </c:pt>
                <c:pt idx="28">
                  <c:v>1.1909333408708573</c:v>
                </c:pt>
                <c:pt idx="29">
                  <c:v>1.2222252524547903</c:v>
                </c:pt>
                <c:pt idx="30">
                  <c:v>1.2516764633573154</c:v>
                </c:pt>
                <c:pt idx="31">
                  <c:v>1.2774462728970246</c:v>
                </c:pt>
                <c:pt idx="32">
                  <c:v>1.2995346810739183</c:v>
                </c:pt>
                <c:pt idx="33">
                  <c:v>1.3197823885694042</c:v>
                </c:pt>
                <c:pt idx="34">
                  <c:v>1.3400300960648905</c:v>
                </c:pt>
                <c:pt idx="35">
                  <c:v>1.3621185042417845</c:v>
                </c:pt>
                <c:pt idx="36">
                  <c:v>1.3842069124186782</c:v>
                </c:pt>
                <c:pt idx="37">
                  <c:v>1.4081360212769798</c:v>
                </c:pt>
                <c:pt idx="38">
                  <c:v>1.4320651301352814</c:v>
                </c:pt>
                <c:pt idx="39">
                  <c:v>1.4541535383121753</c:v>
                </c:pt>
                <c:pt idx="40">
                  <c:v>1.4725605451262536</c:v>
                </c:pt>
                <c:pt idx="41">
                  <c:v>1.4891268512589237</c:v>
                </c:pt>
                <c:pt idx="42">
                  <c:v>1.5020117560287785</c:v>
                </c:pt>
                <c:pt idx="43">
                  <c:v>1.5148966607986329</c:v>
                </c:pt>
                <c:pt idx="44">
                  <c:v>1.5296222662498955</c:v>
                </c:pt>
                <c:pt idx="45">
                  <c:v>1.5461885723825659</c:v>
                </c:pt>
                <c:pt idx="46">
                  <c:v>1.5682769805594599</c:v>
                </c:pt>
                <c:pt idx="47">
                  <c:v>1.5977281914619847</c:v>
                </c:pt>
                <c:pt idx="48">
                  <c:v>1.6271794023645099</c:v>
                </c:pt>
                <c:pt idx="49">
                  <c:v>1.6547899125856271</c:v>
                </c:pt>
                <c:pt idx="50">
                  <c:v>1.6750376200811132</c:v>
                </c:pt>
                <c:pt idx="51">
                  <c:v>1.6879225248509679</c:v>
                </c:pt>
                <c:pt idx="52">
                  <c:v>1.698966728939415</c:v>
                </c:pt>
                <c:pt idx="53">
                  <c:v>1.708170232346454</c:v>
                </c:pt>
                <c:pt idx="54">
                  <c:v>1.7173737357534931</c:v>
                </c:pt>
                <c:pt idx="55">
                  <c:v>1.7302586405233475</c:v>
                </c:pt>
                <c:pt idx="56">
                  <c:v>1.7468249466560177</c:v>
                </c:pt>
                <c:pt idx="57">
                  <c:v>1.7689133548329117</c:v>
                </c:pt>
                <c:pt idx="58">
                  <c:v>1.7928424636912135</c:v>
                </c:pt>
                <c:pt idx="59">
                  <c:v>1.8112494705052917</c:v>
                </c:pt>
                <c:pt idx="60">
                  <c:v>1.8222936745937386</c:v>
                </c:pt>
                <c:pt idx="61">
                  <c:v>1.8278157766379621</c:v>
                </c:pt>
                <c:pt idx="62">
                  <c:v>1.8333378786821855</c:v>
                </c:pt>
                <c:pt idx="63">
                  <c:v>1.8370192800450011</c:v>
                </c:pt>
                <c:pt idx="64">
                  <c:v>1.838859980726409</c:v>
                </c:pt>
                <c:pt idx="65">
                  <c:v>1.8407006814078166</c:v>
                </c:pt>
                <c:pt idx="66">
                  <c:v>1.8333378786821855</c:v>
                </c:pt>
                <c:pt idx="67">
                  <c:v>1.8149308718681072</c:v>
                </c:pt>
                <c:pt idx="68">
                  <c:v>1.7873203616469899</c:v>
                </c:pt>
                <c:pt idx="69">
                  <c:v>1.7523470487002413</c:v>
                </c:pt>
                <c:pt idx="70">
                  <c:v>1.7118516337092697</c:v>
                </c:pt>
                <c:pt idx="71">
                  <c:v>1.6437457084971803</c:v>
                </c:pt>
                <c:pt idx="72">
                  <c:v>1.5333036676127112</c:v>
                </c:pt>
                <c:pt idx="73">
                  <c:v>1.3989325178699406</c:v>
                </c:pt>
                <c:pt idx="74">
                  <c:v>1.257198565401539</c:v>
                </c:pt>
                <c:pt idx="75">
                  <c:v>1.1228274156587681</c:v>
                </c:pt>
                <c:pt idx="76">
                  <c:v>0.9939783679602211</c:v>
                </c:pt>
                <c:pt idx="77">
                  <c:v>0.85960721821745045</c:v>
                </c:pt>
                <c:pt idx="78">
                  <c:v>0.72155466711186422</c:v>
                </c:pt>
                <c:pt idx="79">
                  <c:v>0.58718351736909358</c:v>
                </c:pt>
                <c:pt idx="80">
                  <c:v>0.46017517035195415</c:v>
                </c:pt>
                <c:pt idx="81">
                  <c:v>0.33868892537903827</c:v>
                </c:pt>
                <c:pt idx="82">
                  <c:v>0.22272478245034583</c:v>
                </c:pt>
                <c:pt idx="83">
                  <c:v>0.10860134020306117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10-4594-A337-8E3CB652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22824"/>
        <c:axId val="651705664"/>
      </c:scatterChart>
      <c:valAx>
        <c:axId val="76022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wavelength</a:t>
                </a:r>
                <a:r>
                  <a:rPr lang="de-DE" sz="800" baseline="0"/>
                  <a:t> [nm]</a:t>
                </a:r>
                <a:endParaRPr lang="de-DE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1705664"/>
        <c:crosses val="autoZero"/>
        <c:crossBetween val="midCat"/>
      </c:valAx>
      <c:valAx>
        <c:axId val="65170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spectral 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22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SolarPowerMeter!$J$1</c:f>
          <c:strCache>
            <c:ptCount val="1"/>
            <c:pt idx="0">
              <c:v>Metal Halide Lamp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SolarPowerMeter!$J$5</c:f>
              <c:strCache>
                <c:ptCount val="1"/>
                <c:pt idx="0">
                  <c:v>Metal Halide Lamp; sum over all wavelengths 1000 W/m²; IRA(700-1400) = 269W/m²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SolarPowerMeter!$J$7:$J$277</c:f>
              <c:numCache>
                <c:formatCode>0.00</c:formatCode>
                <c:ptCount val="271"/>
                <c:pt idx="0">
                  <c:v>0.10092875932785741</c:v>
                </c:pt>
                <c:pt idx="1">
                  <c:v>0.19326783701079081</c:v>
                </c:pt>
                <c:pt idx="2">
                  <c:v>0.14688355612820103</c:v>
                </c:pt>
                <c:pt idx="3">
                  <c:v>0.27057497181510715</c:v>
                </c:pt>
                <c:pt idx="4">
                  <c:v>0.46813764964835997</c:v>
                </c:pt>
                <c:pt idx="5">
                  <c:v>1.4387716755247759</c:v>
                </c:pt>
                <c:pt idx="6">
                  <c:v>1.5096365490953993</c:v>
                </c:pt>
                <c:pt idx="7">
                  <c:v>1.5568797981424816</c:v>
                </c:pt>
                <c:pt idx="8">
                  <c:v>0.73871262146346717</c:v>
                </c:pt>
                <c:pt idx="9">
                  <c:v>0.85037848284747963</c:v>
                </c:pt>
                <c:pt idx="10">
                  <c:v>1.0822998872604286</c:v>
                </c:pt>
                <c:pt idx="11">
                  <c:v>1.5375530144414025</c:v>
                </c:pt>
                <c:pt idx="12">
                  <c:v>2.0572287539593068</c:v>
                </c:pt>
                <c:pt idx="13">
                  <c:v>1.0780050464379665</c:v>
                </c:pt>
                <c:pt idx="14">
                  <c:v>1.4688355612820101</c:v>
                </c:pt>
                <c:pt idx="15">
                  <c:v>0.9233907768293339</c:v>
                </c:pt>
                <c:pt idx="16">
                  <c:v>1.0973318301390456</c:v>
                </c:pt>
                <c:pt idx="17">
                  <c:v>0.98566596875503321</c:v>
                </c:pt>
                <c:pt idx="18">
                  <c:v>0.70650131529500193</c:v>
                </c:pt>
                <c:pt idx="19">
                  <c:v>0.70435389488377098</c:v>
                </c:pt>
                <c:pt idx="20">
                  <c:v>0.91050625436194776</c:v>
                </c:pt>
                <c:pt idx="21">
                  <c:v>0.81387233585655239</c:v>
                </c:pt>
                <c:pt idx="22">
                  <c:v>0.90621141353948587</c:v>
                </c:pt>
                <c:pt idx="23">
                  <c:v>1.4215923122349279</c:v>
                </c:pt>
                <c:pt idx="24">
                  <c:v>5.282654211628282</c:v>
                </c:pt>
                <c:pt idx="25">
                  <c:v>1.4538036184033931</c:v>
                </c:pt>
                <c:pt idx="26">
                  <c:v>0.91694851559564083</c:v>
                </c:pt>
                <c:pt idx="27">
                  <c:v>1.8102754066677407</c:v>
                </c:pt>
                <c:pt idx="28">
                  <c:v>1.3958232673001558</c:v>
                </c:pt>
                <c:pt idx="29">
                  <c:v>4.4666344553604986</c:v>
                </c:pt>
                <c:pt idx="30">
                  <c:v>5.604767273312933</c:v>
                </c:pt>
                <c:pt idx="31">
                  <c:v>3.2426048209588236</c:v>
                </c:pt>
                <c:pt idx="32">
                  <c:v>2.2118430235679396</c:v>
                </c:pt>
                <c:pt idx="33">
                  <c:v>1.7651795780318895</c:v>
                </c:pt>
                <c:pt idx="34">
                  <c:v>1.4130026305900039</c:v>
                </c:pt>
                <c:pt idx="35">
                  <c:v>1.2004080098781342</c:v>
                </c:pt>
                <c:pt idx="36">
                  <c:v>1.3722016427766146</c:v>
                </c:pt>
                <c:pt idx="37">
                  <c:v>1.185376066999517</c:v>
                </c:pt>
                <c:pt idx="38">
                  <c:v>1.0372040586245772</c:v>
                </c:pt>
                <c:pt idx="39">
                  <c:v>0.66784774789284385</c:v>
                </c:pt>
                <c:pt idx="40">
                  <c:v>0.56691898856498635</c:v>
                </c:pt>
                <c:pt idx="41">
                  <c:v>0.44666344553604986</c:v>
                </c:pt>
                <c:pt idx="42">
                  <c:v>0.42948408224620183</c:v>
                </c:pt>
                <c:pt idx="43">
                  <c:v>0.4165995597788158</c:v>
                </c:pt>
                <c:pt idx="44">
                  <c:v>0.39512535566650564</c:v>
                </c:pt>
                <c:pt idx="45">
                  <c:v>0.45095828635851187</c:v>
                </c:pt>
                <c:pt idx="46">
                  <c:v>0.46813764964835997</c:v>
                </c:pt>
                <c:pt idx="47">
                  <c:v>0.712943576528695</c:v>
                </c:pt>
                <c:pt idx="48">
                  <c:v>0.36076662908680951</c:v>
                </c:pt>
                <c:pt idx="49">
                  <c:v>0.35217694744188549</c:v>
                </c:pt>
                <c:pt idx="50">
                  <c:v>0.33070274332957539</c:v>
                </c:pt>
                <c:pt idx="51">
                  <c:v>0.36506146990927152</c:v>
                </c:pt>
                <c:pt idx="52">
                  <c:v>4.380737638911258</c:v>
                </c:pt>
                <c:pt idx="53">
                  <c:v>0.66784774789284385</c:v>
                </c:pt>
                <c:pt idx="54">
                  <c:v>0.36076662908680951</c:v>
                </c:pt>
                <c:pt idx="55">
                  <c:v>0.32211306168465137</c:v>
                </c:pt>
                <c:pt idx="56">
                  <c:v>0.29849143716111026</c:v>
                </c:pt>
                <c:pt idx="57">
                  <c:v>0.28131207387126217</c:v>
                </c:pt>
                <c:pt idx="58">
                  <c:v>0.27057497181510715</c:v>
                </c:pt>
                <c:pt idx="59">
                  <c:v>0.25124818811402805</c:v>
                </c:pt>
                <c:pt idx="60">
                  <c:v>0.25983786975895212</c:v>
                </c:pt>
                <c:pt idx="61">
                  <c:v>0.26628013099264508</c:v>
                </c:pt>
                <c:pt idx="62">
                  <c:v>0.25554302893649011</c:v>
                </c:pt>
                <c:pt idx="63">
                  <c:v>0.25554302893649011</c:v>
                </c:pt>
                <c:pt idx="64">
                  <c:v>0.24910076770279704</c:v>
                </c:pt>
                <c:pt idx="65">
                  <c:v>0.25339560852525905</c:v>
                </c:pt>
                <c:pt idx="66">
                  <c:v>0.24265850646910403</c:v>
                </c:pt>
                <c:pt idx="67">
                  <c:v>0.25769044934772106</c:v>
                </c:pt>
                <c:pt idx="68">
                  <c:v>0.25339560852525905</c:v>
                </c:pt>
                <c:pt idx="69">
                  <c:v>0.27057497181510715</c:v>
                </c:pt>
                <c:pt idx="70">
                  <c:v>0.24910076770279704</c:v>
                </c:pt>
                <c:pt idx="71">
                  <c:v>0.26842755140387614</c:v>
                </c:pt>
                <c:pt idx="72">
                  <c:v>0.26413271058141413</c:v>
                </c:pt>
                <c:pt idx="73">
                  <c:v>0.22977398400171795</c:v>
                </c:pt>
                <c:pt idx="74">
                  <c:v>0.21474204112310091</c:v>
                </c:pt>
                <c:pt idx="75">
                  <c:v>0.24695334729156607</c:v>
                </c:pt>
                <c:pt idx="76">
                  <c:v>0.22547914317925594</c:v>
                </c:pt>
                <c:pt idx="77">
                  <c:v>0.25124818811402805</c:v>
                </c:pt>
                <c:pt idx="78">
                  <c:v>0.22762656359048694</c:v>
                </c:pt>
                <c:pt idx="79">
                  <c:v>0.22762656359048694</c:v>
                </c:pt>
                <c:pt idx="80">
                  <c:v>0.21688946153433192</c:v>
                </c:pt>
                <c:pt idx="81">
                  <c:v>0.24265850646910403</c:v>
                </c:pt>
                <c:pt idx="82">
                  <c:v>0.21474204112310091</c:v>
                </c:pt>
                <c:pt idx="83">
                  <c:v>0.25124818811402805</c:v>
                </c:pt>
                <c:pt idx="84">
                  <c:v>2.12809362752993</c:v>
                </c:pt>
                <c:pt idx="85">
                  <c:v>1.5031942878617062</c:v>
                </c:pt>
                <c:pt idx="86">
                  <c:v>0.38438825361035062</c:v>
                </c:pt>
                <c:pt idx="87">
                  <c:v>0.19176464272292912</c:v>
                </c:pt>
                <c:pt idx="88">
                  <c:v>0.21087668438288509</c:v>
                </c:pt>
                <c:pt idx="89">
                  <c:v>0.18618134965372848</c:v>
                </c:pt>
                <c:pt idx="90">
                  <c:v>0.16148601492457187</c:v>
                </c:pt>
                <c:pt idx="91">
                  <c:v>0.17909486229666619</c:v>
                </c:pt>
                <c:pt idx="92">
                  <c:v>0.16127127288344878</c:v>
                </c:pt>
                <c:pt idx="93">
                  <c:v>0.18403392924249748</c:v>
                </c:pt>
                <c:pt idx="94">
                  <c:v>0.15847962634884846</c:v>
                </c:pt>
                <c:pt idx="95">
                  <c:v>0.19047619047619052</c:v>
                </c:pt>
                <c:pt idx="96">
                  <c:v>0.17716218392655825</c:v>
                </c:pt>
                <c:pt idx="97">
                  <c:v>0.22333172276802493</c:v>
                </c:pt>
                <c:pt idx="98">
                  <c:v>0.20357545498469964</c:v>
                </c:pt>
                <c:pt idx="99">
                  <c:v>0.18188650883126647</c:v>
                </c:pt>
                <c:pt idx="100">
                  <c:v>0.74944972351962214</c:v>
                </c:pt>
                <c:pt idx="101">
                  <c:v>0.27272239222633815</c:v>
                </c:pt>
                <c:pt idx="102">
                  <c:v>0.163848177376926</c:v>
                </c:pt>
                <c:pt idx="103">
                  <c:v>0.17501476351532724</c:v>
                </c:pt>
                <c:pt idx="104">
                  <c:v>0.14967520266280132</c:v>
                </c:pt>
                <c:pt idx="105">
                  <c:v>0.15354055940301714</c:v>
                </c:pt>
                <c:pt idx="106">
                  <c:v>0.15719117410210987</c:v>
                </c:pt>
                <c:pt idx="107">
                  <c:v>0.16578085574703388</c:v>
                </c:pt>
                <c:pt idx="108">
                  <c:v>0.15160788103290923</c:v>
                </c:pt>
                <c:pt idx="109">
                  <c:v>0.13507274386643048</c:v>
                </c:pt>
                <c:pt idx="110">
                  <c:v>0.15633220593761746</c:v>
                </c:pt>
                <c:pt idx="111">
                  <c:v>0.13421377570193807</c:v>
                </c:pt>
                <c:pt idx="112">
                  <c:v>0.14903097653943204</c:v>
                </c:pt>
                <c:pt idx="113">
                  <c:v>0.13228109733183016</c:v>
                </c:pt>
                <c:pt idx="114">
                  <c:v>0.13636119611316908</c:v>
                </c:pt>
                <c:pt idx="115">
                  <c:v>0.24051108605787302</c:v>
                </c:pt>
                <c:pt idx="116">
                  <c:v>0.16062704676007947</c:v>
                </c:pt>
                <c:pt idx="117">
                  <c:v>0.13979706877113868</c:v>
                </c:pt>
                <c:pt idx="118">
                  <c:v>0.14258871530573902</c:v>
                </c:pt>
                <c:pt idx="119">
                  <c:v>0.11875234874107479</c:v>
                </c:pt>
                <c:pt idx="120">
                  <c:v>0.1389381006066463</c:v>
                </c:pt>
                <c:pt idx="121">
                  <c:v>0.14366242551135452</c:v>
                </c:pt>
                <c:pt idx="122">
                  <c:v>0.12540935201589093</c:v>
                </c:pt>
                <c:pt idx="123">
                  <c:v>0.14903097653943204</c:v>
                </c:pt>
                <c:pt idx="124">
                  <c:v>0.11918183282332101</c:v>
                </c:pt>
                <c:pt idx="125">
                  <c:v>0.13099264508509154</c:v>
                </c:pt>
                <c:pt idx="126">
                  <c:v>0.11037740913727385</c:v>
                </c:pt>
                <c:pt idx="127">
                  <c:v>0.11145111934288936</c:v>
                </c:pt>
                <c:pt idx="128">
                  <c:v>0.13786439040103077</c:v>
                </c:pt>
                <c:pt idx="129">
                  <c:v>0.11166586138401247</c:v>
                </c:pt>
                <c:pt idx="130">
                  <c:v>0.11961131690556721</c:v>
                </c:pt>
                <c:pt idx="131">
                  <c:v>0.23192140441294895</c:v>
                </c:pt>
                <c:pt idx="132">
                  <c:v>0.15697643206098674</c:v>
                </c:pt>
                <c:pt idx="133">
                  <c:v>0.26628013099264508</c:v>
                </c:pt>
                <c:pt idx="134">
                  <c:v>0.19112041659955981</c:v>
                </c:pt>
                <c:pt idx="135">
                  <c:v>0.10372040586245773</c:v>
                </c:pt>
                <c:pt idx="136">
                  <c:v>0.12175873731679822</c:v>
                </c:pt>
                <c:pt idx="137">
                  <c:v>0.13421377570193807</c:v>
                </c:pt>
                <c:pt idx="138">
                  <c:v>0.10221721157459603</c:v>
                </c:pt>
                <c:pt idx="139">
                  <c:v>0.13314006549632254</c:v>
                </c:pt>
                <c:pt idx="140">
                  <c:v>0.10780050464379666</c:v>
                </c:pt>
                <c:pt idx="141">
                  <c:v>0.13936758468889249</c:v>
                </c:pt>
                <c:pt idx="142">
                  <c:v>0.10307617973908843</c:v>
                </c:pt>
                <c:pt idx="143">
                  <c:v>0.10737102056155046</c:v>
                </c:pt>
                <c:pt idx="144">
                  <c:v>0.13206635529070707</c:v>
                </c:pt>
                <c:pt idx="145">
                  <c:v>0.11016266709615076</c:v>
                </c:pt>
                <c:pt idx="146">
                  <c:v>0.11359853975412038</c:v>
                </c:pt>
                <c:pt idx="147">
                  <c:v>0.10629731035593495</c:v>
                </c:pt>
                <c:pt idx="148">
                  <c:v>0.10672679443818116</c:v>
                </c:pt>
                <c:pt idx="149">
                  <c:v>0.10994792505502766</c:v>
                </c:pt>
                <c:pt idx="150">
                  <c:v>0.11316905567187419</c:v>
                </c:pt>
                <c:pt idx="151">
                  <c:v>0.11510173404198208</c:v>
                </c:pt>
                <c:pt idx="152">
                  <c:v>0.11424276587748969</c:v>
                </c:pt>
                <c:pt idx="153">
                  <c:v>0.12455038385139852</c:v>
                </c:pt>
                <c:pt idx="154">
                  <c:v>0.22333172276802493</c:v>
                </c:pt>
                <c:pt idx="155">
                  <c:v>0.24480592688033503</c:v>
                </c:pt>
                <c:pt idx="156">
                  <c:v>0.10071401728673432</c:v>
                </c:pt>
                <c:pt idx="157">
                  <c:v>0.12111451119342891</c:v>
                </c:pt>
                <c:pt idx="158">
                  <c:v>0.11724915445321309</c:v>
                </c:pt>
                <c:pt idx="159">
                  <c:v>8.5896816449240354E-2</c:v>
                </c:pt>
                <c:pt idx="160">
                  <c:v>0.11467224995973588</c:v>
                </c:pt>
                <c:pt idx="161">
                  <c:v>0.11402802383636658</c:v>
                </c:pt>
                <c:pt idx="162">
                  <c:v>8.6755784613732762E-2</c:v>
                </c:pt>
                <c:pt idx="163">
                  <c:v>0.11359853975412038</c:v>
                </c:pt>
                <c:pt idx="164">
                  <c:v>8.2675685832393847E-2</c:v>
                </c:pt>
                <c:pt idx="165">
                  <c:v>8.2246201750147629E-2</c:v>
                </c:pt>
                <c:pt idx="166">
                  <c:v>0.11875234874107479</c:v>
                </c:pt>
                <c:pt idx="167">
                  <c:v>9.6848660546518514E-2</c:v>
                </c:pt>
                <c:pt idx="168">
                  <c:v>8.4823106243624852E-2</c:v>
                </c:pt>
                <c:pt idx="169">
                  <c:v>0.11381328179524347</c:v>
                </c:pt>
                <c:pt idx="170">
                  <c:v>8.3534653996886241E-2</c:v>
                </c:pt>
                <c:pt idx="171">
                  <c:v>8.4393622161378648E-2</c:v>
                </c:pt>
                <c:pt idx="172">
                  <c:v>9.6848660546518514E-2</c:v>
                </c:pt>
                <c:pt idx="173">
                  <c:v>8.7400010737102074E-2</c:v>
                </c:pt>
                <c:pt idx="174">
                  <c:v>0.10908895689053526</c:v>
                </c:pt>
                <c:pt idx="175">
                  <c:v>8.4178880120255553E-2</c:v>
                </c:pt>
                <c:pt idx="176">
                  <c:v>8.7829494819348278E-2</c:v>
                </c:pt>
                <c:pt idx="177">
                  <c:v>8.3319911955763146E-2</c:v>
                </c:pt>
                <c:pt idx="178">
                  <c:v>8.3534653996886241E-2</c:v>
                </c:pt>
                <c:pt idx="179">
                  <c:v>8.8473720942717576E-2</c:v>
                </c:pt>
                <c:pt idx="180">
                  <c:v>8.697052665485587E-2</c:v>
                </c:pt>
                <c:pt idx="181">
                  <c:v>8.8473720942717576E-2</c:v>
                </c:pt>
                <c:pt idx="182">
                  <c:v>6.1201481720083759E-2</c:v>
                </c:pt>
                <c:pt idx="183">
                  <c:v>8.6755784613732762E-2</c:v>
                </c:pt>
                <c:pt idx="184">
                  <c:v>8.8044236860471373E-2</c:v>
                </c:pt>
                <c:pt idx="185">
                  <c:v>8.697052665485587E-2</c:v>
                </c:pt>
                <c:pt idx="186">
                  <c:v>8.8258978901594481E-2</c:v>
                </c:pt>
                <c:pt idx="187">
                  <c:v>6.2704676007945465E-2</c:v>
                </c:pt>
                <c:pt idx="188">
                  <c:v>0.10780050464379666</c:v>
                </c:pt>
                <c:pt idx="189">
                  <c:v>9.8137112793257111E-2</c:v>
                </c:pt>
                <c:pt idx="190">
                  <c:v>0.19176464272292912</c:v>
                </c:pt>
                <c:pt idx="191">
                  <c:v>0.13850861652440008</c:v>
                </c:pt>
                <c:pt idx="192">
                  <c:v>0.11145111934288936</c:v>
                </c:pt>
                <c:pt idx="193">
                  <c:v>6.5281580501422673E-2</c:v>
                </c:pt>
                <c:pt idx="194">
                  <c:v>9.3412787888548898E-2</c:v>
                </c:pt>
                <c:pt idx="195">
                  <c:v>9.3198045847425789E-2</c:v>
                </c:pt>
                <c:pt idx="196">
                  <c:v>6.0127771514468256E-2</c:v>
                </c:pt>
                <c:pt idx="197">
                  <c:v>9.4057014011918183E-2</c:v>
                </c:pt>
                <c:pt idx="198">
                  <c:v>6.0771997637837562E-2</c:v>
                </c:pt>
                <c:pt idx="199">
                  <c:v>9.2339077682933396E-2</c:v>
                </c:pt>
                <c:pt idx="200">
                  <c:v>6.4637354378053374E-2</c:v>
                </c:pt>
                <c:pt idx="201">
                  <c:v>9.9640307081118817E-2</c:v>
                </c:pt>
                <c:pt idx="202">
                  <c:v>6.5281580501422673E-2</c:v>
                </c:pt>
                <c:pt idx="203">
                  <c:v>7.1294357652869511E-2</c:v>
                </c:pt>
                <c:pt idx="204">
                  <c:v>0.12884522467386053</c:v>
                </c:pt>
                <c:pt idx="205">
                  <c:v>7.6018682557577724E-2</c:v>
                </c:pt>
                <c:pt idx="206">
                  <c:v>6.8932195200515384E-2</c:v>
                </c:pt>
                <c:pt idx="207">
                  <c:v>9.9640307081118817E-2</c:v>
                </c:pt>
                <c:pt idx="208">
                  <c:v>6.291941804906856E-2</c:v>
                </c:pt>
                <c:pt idx="209">
                  <c:v>6.291941804906856E-2</c:v>
                </c:pt>
                <c:pt idx="210">
                  <c:v>6.248993396682237E-2</c:v>
                </c:pt>
                <c:pt idx="211">
                  <c:v>9.4271756053041292E-2</c:v>
                </c:pt>
                <c:pt idx="212">
                  <c:v>6.2060449884576152E-2</c:v>
                </c:pt>
                <c:pt idx="213">
                  <c:v>6.3134160090191668E-2</c:v>
                </c:pt>
                <c:pt idx="214">
                  <c:v>6.291941804906856E-2</c:v>
                </c:pt>
                <c:pt idx="215">
                  <c:v>6.1416223761206867E-2</c:v>
                </c:pt>
                <c:pt idx="216">
                  <c:v>9.5345466258656794E-2</c:v>
                </c:pt>
                <c:pt idx="217">
                  <c:v>6.5711064583668877E-2</c:v>
                </c:pt>
                <c:pt idx="218">
                  <c:v>6.3778386213560967E-2</c:v>
                </c:pt>
                <c:pt idx="219">
                  <c:v>6.4422612336930266E-2</c:v>
                </c:pt>
                <c:pt idx="220">
                  <c:v>6.4207870295807171E-2</c:v>
                </c:pt>
                <c:pt idx="221">
                  <c:v>6.3134160090191668E-2</c:v>
                </c:pt>
                <c:pt idx="222">
                  <c:v>6.291941804906856E-2</c:v>
                </c:pt>
                <c:pt idx="223">
                  <c:v>6.3134160090191668E-2</c:v>
                </c:pt>
                <c:pt idx="224">
                  <c:v>6.3993128254684076E-2</c:v>
                </c:pt>
                <c:pt idx="225">
                  <c:v>6.5066838460299578E-2</c:v>
                </c:pt>
                <c:pt idx="226">
                  <c:v>6.7643742953776786E-2</c:v>
                </c:pt>
                <c:pt idx="227">
                  <c:v>6.8073227036022976E-2</c:v>
                </c:pt>
                <c:pt idx="228">
                  <c:v>6.657003274816127E-2</c:v>
                </c:pt>
                <c:pt idx="229">
                  <c:v>6.6999516830407474E-2</c:v>
                </c:pt>
                <c:pt idx="230">
                  <c:v>6.7858484994899881E-2</c:v>
                </c:pt>
                <c:pt idx="231">
                  <c:v>6.5925806624791972E-2</c:v>
                </c:pt>
                <c:pt idx="232">
                  <c:v>6.5496322542545768E-2</c:v>
                </c:pt>
                <c:pt idx="233">
                  <c:v>6.614054866591508E-2</c:v>
                </c:pt>
                <c:pt idx="234">
                  <c:v>3.3929242497449941E-2</c:v>
                </c:pt>
                <c:pt idx="235">
                  <c:v>6.9361679282761574E-2</c:v>
                </c:pt>
                <c:pt idx="236">
                  <c:v>7.0220647447253995E-2</c:v>
                </c:pt>
                <c:pt idx="237">
                  <c:v>6.8932195200515384E-2</c:v>
                </c:pt>
                <c:pt idx="238">
                  <c:v>6.8932195200515384E-2</c:v>
                </c:pt>
                <c:pt idx="239">
                  <c:v>3.4573468620819246E-2</c:v>
                </c:pt>
                <c:pt idx="240">
                  <c:v>6.8932195200515384E-2</c:v>
                </c:pt>
                <c:pt idx="241">
                  <c:v>6.8932195200515384E-2</c:v>
                </c:pt>
                <c:pt idx="242">
                  <c:v>7.4300746228592923E-2</c:v>
                </c:pt>
                <c:pt idx="243">
                  <c:v>7.1509099693992606E-2</c:v>
                </c:pt>
                <c:pt idx="244">
                  <c:v>3.5002952703065443E-2</c:v>
                </c:pt>
                <c:pt idx="245">
                  <c:v>7.1723841735115701E-2</c:v>
                </c:pt>
                <c:pt idx="246">
                  <c:v>7.2153325817361919E-2</c:v>
                </c:pt>
                <c:pt idx="247">
                  <c:v>3.6506146990927156E-2</c:v>
                </c:pt>
                <c:pt idx="248">
                  <c:v>8.2246201750147629E-2</c:v>
                </c:pt>
                <c:pt idx="249">
                  <c:v>9.3842271970795102E-2</c:v>
                </c:pt>
                <c:pt idx="250">
                  <c:v>4.1015729854512274E-2</c:v>
                </c:pt>
                <c:pt idx="251">
                  <c:v>7.558919847533152E-2</c:v>
                </c:pt>
                <c:pt idx="252">
                  <c:v>7.6233424598700819E-2</c:v>
                </c:pt>
                <c:pt idx="253">
                  <c:v>3.779459923766576E-2</c:v>
                </c:pt>
                <c:pt idx="254">
                  <c:v>7.6662908680947037E-2</c:v>
                </c:pt>
                <c:pt idx="255">
                  <c:v>3.8438825361035059E-2</c:v>
                </c:pt>
                <c:pt idx="256">
                  <c:v>7.6877650722070118E-2</c:v>
                </c:pt>
                <c:pt idx="257">
                  <c:v>7.7307134804316321E-2</c:v>
                </c:pt>
                <c:pt idx="258">
                  <c:v>3.8009341278788862E-2</c:v>
                </c:pt>
                <c:pt idx="259">
                  <c:v>7.7092392763193227E-2</c:v>
                </c:pt>
                <c:pt idx="260">
                  <c:v>3.9083051484404364E-2</c:v>
                </c:pt>
                <c:pt idx="261">
                  <c:v>7.8595587051054933E-2</c:v>
                </c:pt>
                <c:pt idx="262">
                  <c:v>3.9727277607773663E-2</c:v>
                </c:pt>
                <c:pt idx="263">
                  <c:v>8.0313523380039734E-2</c:v>
                </c:pt>
                <c:pt idx="264">
                  <c:v>3.9727277607773663E-2</c:v>
                </c:pt>
                <c:pt idx="265">
                  <c:v>8.0313523380039734E-2</c:v>
                </c:pt>
                <c:pt idx="266">
                  <c:v>4.0156761690019867E-2</c:v>
                </c:pt>
                <c:pt idx="267">
                  <c:v>7.9884039297793544E-2</c:v>
                </c:pt>
                <c:pt idx="268">
                  <c:v>3.9727277607773663E-2</c:v>
                </c:pt>
                <c:pt idx="269">
                  <c:v>7.752187684543943E-2</c:v>
                </c:pt>
                <c:pt idx="270">
                  <c:v>3.9727277607773663E-2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E-4DCD-BFA4-FDB87626A87C}"/>
            </c:ext>
          </c:extLst>
        </c:ser>
        <c:ser>
          <c:idx val="1"/>
          <c:order val="1"/>
          <c:tx>
            <c:strRef>
              <c:f>SolarPowerMeter!$K$5</c:f>
              <c:strCache>
                <c:ptCount val="1"/>
                <c:pt idx="0">
                  <c:v>Contribution to SolarPowerMeter; sum over all wavelengths 864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SolarPowerMeter!$K$6:$K$276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3.1582538131633558E-2</c:v>
                </c:pt>
                <c:pt idx="2">
                  <c:v>6.5813424266795845E-2</c:v>
                </c:pt>
                <c:pt idx="3">
                  <c:v>5.3803363708703804E-2</c:v>
                </c:pt>
                <c:pt idx="4">
                  <c:v>0.1060841249532893</c:v>
                </c:pt>
                <c:pt idx="5">
                  <c:v>0.19560619298898854</c:v>
                </c:pt>
                <c:pt idx="6">
                  <c:v>0.63560352084689298</c:v>
                </c:pt>
                <c:pt idx="7">
                  <c:v>0.70025483419870771</c:v>
                </c:pt>
                <c:pt idx="8">
                  <c:v>0.75655792220208551</c:v>
                </c:pt>
                <c:pt idx="9">
                  <c:v>0.37393092706539865</c:v>
                </c:pt>
                <c:pt idx="10">
                  <c:v>0.44923887656275557</c:v>
                </c:pt>
                <c:pt idx="11">
                  <c:v>0.59765704199036229</c:v>
                </c:pt>
                <c:pt idx="12">
                  <c:v>0.89150508763562353</c:v>
                </c:pt>
                <c:pt idx="13">
                  <c:v>1.2609852089518085</c:v>
                </c:pt>
                <c:pt idx="14">
                  <c:v>0.69648390286233974</c:v>
                </c:pt>
                <c:pt idx="15">
                  <c:v>1.0003640488552967</c:v>
                </c:pt>
                <c:pt idx="16">
                  <c:v>0.66287755252502478</c:v>
                </c:pt>
                <c:pt idx="17">
                  <c:v>0.83016223290911284</c:v>
                </c:pt>
                <c:pt idx="18">
                  <c:v>0.7855988368019744</c:v>
                </c:pt>
                <c:pt idx="19">
                  <c:v>0.59430905578291626</c:v>
                </c:pt>
                <c:pt idx="20">
                  <c:v>0.62102574855284243</c:v>
                </c:pt>
                <c:pt idx="21">
                  <c:v>0.83798474141505808</c:v>
                </c:pt>
                <c:pt idx="22">
                  <c:v>0.77751149349567616</c:v>
                </c:pt>
                <c:pt idx="23">
                  <c:v>0.89575034995769809</c:v>
                </c:pt>
                <c:pt idx="24">
                  <c:v>1.4522828954872946</c:v>
                </c:pt>
                <c:pt idx="25">
                  <c:v>5.562005138396021</c:v>
                </c:pt>
                <c:pt idx="26">
                  <c:v>1.5788502135066824</c:v>
                </c:pt>
                <c:pt idx="27">
                  <c:v>1.0278871043009241</c:v>
                </c:pt>
                <c:pt idx="28">
                  <c:v>2.092606009641969</c:v>
                </c:pt>
                <c:pt idx="29">
                  <c:v>1.6623324669910502</c:v>
                </c:pt>
                <c:pt idx="30">
                  <c:v>5.45923342482625</c:v>
                </c:pt>
                <c:pt idx="31">
                  <c:v>7.0153552786011559</c:v>
                </c:pt>
                <c:pt idx="32">
                  <c:v>4.1422534430117732</c:v>
                </c:pt>
                <c:pt idx="33">
                  <c:v>2.8743667182179338</c:v>
                </c:pt>
                <c:pt idx="34">
                  <c:v>2.32965291974886</c:v>
                </c:pt>
                <c:pt idx="35">
                  <c:v>1.8934660508094658</c:v>
                </c:pt>
                <c:pt idx="36">
                  <c:v>1.6350979628950615</c:v>
                </c:pt>
                <c:pt idx="37">
                  <c:v>1.8994109991636556</c:v>
                </c:pt>
                <c:pt idx="38">
                  <c:v>1.6691707387016546</c:v>
                </c:pt>
                <c:pt idx="39">
                  <c:v>1.485343765191047</c:v>
                </c:pt>
                <c:pt idx="40">
                  <c:v>0.97115316565219645</c:v>
                </c:pt>
                <c:pt idx="41">
                  <c:v>0.83482253484368063</c:v>
                </c:pt>
                <c:pt idx="42">
                  <c:v>0.66513853022355973</c:v>
                </c:pt>
                <c:pt idx="43">
                  <c:v>0.64509014056102587</c:v>
                </c:pt>
                <c:pt idx="44">
                  <c:v>0.63110528199910854</c:v>
                </c:pt>
                <c:pt idx="45">
                  <c:v>0.60439254198739634</c:v>
                </c:pt>
                <c:pt idx="46">
                  <c:v>0.69726654898875584</c:v>
                </c:pt>
                <c:pt idx="47">
                  <c:v>0.73416949967673228</c:v>
                </c:pt>
                <c:pt idx="48">
                  <c:v>1.1390900511416311</c:v>
                </c:pt>
                <c:pt idx="49">
                  <c:v>0.58703202791053355</c:v>
                </c:pt>
                <c:pt idx="50">
                  <c:v>0.58277886007203072</c:v>
                </c:pt>
                <c:pt idx="51">
                  <c:v>0.55393953614106717</c:v>
                </c:pt>
                <c:pt idx="52">
                  <c:v>0.61619547801506325</c:v>
                </c:pt>
                <c:pt idx="53">
                  <c:v>7.4427274967228358</c:v>
                </c:pt>
                <c:pt idx="54">
                  <c:v>1.1407976426901751</c:v>
                </c:pt>
                <c:pt idx="55">
                  <c:v>0.61957113353000881</c:v>
                </c:pt>
                <c:pt idx="56">
                  <c:v>0.55733890820529808</c:v>
                </c:pt>
                <c:pt idx="57">
                  <c:v>0.52141228879623447</c:v>
                </c:pt>
                <c:pt idx="58">
                  <c:v>0.49761668434661827</c:v>
                </c:pt>
                <c:pt idx="59">
                  <c:v>0.48509829908217733</c:v>
                </c:pt>
                <c:pt idx="60">
                  <c:v>0.45507314768694723</c:v>
                </c:pt>
                <c:pt idx="61">
                  <c:v>0.47350090648165011</c:v>
                </c:pt>
                <c:pt idx="62">
                  <c:v>0.48671102443357989</c:v>
                </c:pt>
                <c:pt idx="63">
                  <c:v>0.46849671458244513</c:v>
                </c:pt>
                <c:pt idx="64">
                  <c:v>0.46943747103742994</c:v>
                </c:pt>
                <c:pt idx="65">
                  <c:v>0.45806143289689905</c:v>
                </c:pt>
                <c:pt idx="66">
                  <c:v>0.46642546927819267</c:v>
                </c:pt>
                <c:pt idx="67">
                  <c:v>0.44487503149425456</c:v>
                </c:pt>
                <c:pt idx="68">
                  <c:v>0.46769035190674368</c:v>
                </c:pt>
                <c:pt idx="69">
                  <c:v>0.45289913066912507</c:v>
                </c:pt>
                <c:pt idx="70">
                  <c:v>0.47414125331235396</c:v>
                </c:pt>
                <c:pt idx="71">
                  <c:v>0.42642355615026639</c:v>
                </c:pt>
                <c:pt idx="72">
                  <c:v>0.44122663566252768</c:v>
                </c:pt>
                <c:pt idx="73">
                  <c:v>0.40499565387096909</c:v>
                </c:pt>
                <c:pt idx="74">
                  <c:v>0.32143829798053075</c:v>
                </c:pt>
                <c:pt idx="75">
                  <c:v>0.26997338603136073</c:v>
                </c:pt>
                <c:pt idx="76">
                  <c:v>0.27728598872767135</c:v>
                </c:pt>
                <c:pt idx="77">
                  <c:v>0.22412139074638585</c:v>
                </c:pt>
                <c:pt idx="78">
                  <c:v>0.21597475606687436</c:v>
                </c:pt>
                <c:pt idx="79">
                  <c:v>0.16424500931735139</c:v>
                </c:pt>
                <c:pt idx="80">
                  <c:v>0.13365856625570177</c:v>
                </c:pt>
                <c:pt idx="81">
                  <c:v>9.9807144909104792E-2</c:v>
                </c:pt>
                <c:pt idx="82">
                  <c:v>8.218574879010325E-2</c:v>
                </c:pt>
                <c:pt idx="83">
                  <c:v>4.7828374392085871E-2</c:v>
                </c:pt>
                <c:pt idx="84">
                  <c:v>2.728588995277427E-2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E-4DCD-BFA4-FDB87626A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24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24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55034</xdr:colOff>
      <xdr:row>10</xdr:row>
      <xdr:rowOff>63499</xdr:rowOff>
    </xdr:from>
    <xdr:to>
      <xdr:col>3</xdr:col>
      <xdr:colOff>393701</xdr:colOff>
      <xdr:row>20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78B948-B9A4-4AAA-B573-ECA7AA335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47</xdr:row>
      <xdr:rowOff>0</xdr:rowOff>
    </xdr:from>
    <xdr:to>
      <xdr:col>24</xdr:col>
      <xdr:colOff>412750</xdr:colOff>
      <xdr:row>66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C5CDCA-10C5-45AF-B598-E846325D7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G1" sqref="G1"/>
    </sheetView>
  </sheetViews>
  <sheetFormatPr baseColWidth="10" defaultRowHeight="14.35" x14ac:dyDescent="0.5"/>
  <cols>
    <col min="1" max="1" width="14.46875" bestFit="1" customWidth="1"/>
    <col min="2" max="7" width="8" customWidth="1"/>
  </cols>
  <sheetData>
    <row r="1" spans="1:16" ht="105.75" customHeight="1" thickBot="1" x14ac:dyDescent="0.55000000000000004">
      <c r="H1" s="14"/>
      <c r="I1" s="15"/>
      <c r="J1" s="15"/>
      <c r="K1" s="15"/>
      <c r="L1" s="15"/>
      <c r="M1" s="15"/>
      <c r="N1" s="15"/>
      <c r="O1" s="15"/>
      <c r="P1" s="16"/>
    </row>
    <row r="2" spans="1:16" ht="15" thickTop="1" thickBot="1" x14ac:dyDescent="0.55000000000000004">
      <c r="A2" s="3" t="s">
        <v>0</v>
      </c>
      <c r="B2" s="88">
        <v>5500</v>
      </c>
      <c r="C2" s="88"/>
      <c r="D2" s="89">
        <v>3000</v>
      </c>
      <c r="E2" s="90"/>
      <c r="F2" s="86" t="s">
        <v>8</v>
      </c>
      <c r="G2" s="87"/>
      <c r="H2" s="17"/>
      <c r="I2" s="18"/>
      <c r="J2" s="18"/>
      <c r="K2" s="18"/>
      <c r="L2" s="18"/>
      <c r="M2" s="18"/>
      <c r="N2" s="18"/>
      <c r="O2" s="18"/>
      <c r="P2" s="19"/>
    </row>
    <row r="3" spans="1:16" ht="15" thickTop="1" thickBot="1" x14ac:dyDescent="0.55000000000000004">
      <c r="A3" t="s">
        <v>7</v>
      </c>
      <c r="B3" s="92">
        <f>B2-273.15</f>
        <v>5226.8500000000004</v>
      </c>
      <c r="C3" s="92"/>
      <c r="D3" s="91">
        <f>D2-273.15</f>
        <v>2726.85</v>
      </c>
      <c r="E3" s="91"/>
      <c r="F3" s="83"/>
      <c r="G3" s="83"/>
      <c r="H3" s="17"/>
      <c r="I3" s="18"/>
      <c r="J3" s="18"/>
      <c r="K3" s="18"/>
      <c r="L3" s="18"/>
      <c r="M3" s="18"/>
      <c r="N3" s="18"/>
      <c r="O3" s="18"/>
      <c r="P3" s="19"/>
    </row>
    <row r="4" spans="1:16" ht="14.7" thickBot="1" x14ac:dyDescent="0.55000000000000004">
      <c r="A4" t="s">
        <v>10</v>
      </c>
      <c r="B4" s="79">
        <v>1</v>
      </c>
      <c r="C4" s="80"/>
      <c r="D4" s="81">
        <v>1</v>
      </c>
      <c r="E4" s="82"/>
      <c r="F4" s="84"/>
      <c r="G4" s="83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5">
      <c r="A16" s="10" t="s">
        <v>1</v>
      </c>
      <c r="B16" s="85" t="s">
        <v>2</v>
      </c>
      <c r="C16" s="85"/>
      <c r="D16" s="85" t="s">
        <v>2</v>
      </c>
      <c r="E16" s="85"/>
      <c r="F16" s="85" t="s">
        <v>2</v>
      </c>
      <c r="G16" s="85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K277"/>
  <sheetViews>
    <sheetView tabSelected="1" topLeftCell="A4" zoomScale="70" zoomScaleNormal="70" workbookViewId="0">
      <selection activeCell="S71" sqref="S71"/>
    </sheetView>
  </sheetViews>
  <sheetFormatPr baseColWidth="10" defaultRowHeight="14.35" x14ac:dyDescent="0.5"/>
  <sheetData>
    <row r="1" spans="1:11" s="28" customFormat="1" ht="29" customHeight="1" x14ac:dyDescent="0.5">
      <c r="A1" s="94" t="s">
        <v>16</v>
      </c>
      <c r="B1" s="93" t="s">
        <v>17</v>
      </c>
      <c r="D1" s="95" t="s">
        <v>18</v>
      </c>
      <c r="E1" s="95"/>
      <c r="G1" s="96" t="s">
        <v>22</v>
      </c>
      <c r="H1" s="96"/>
      <c r="J1" s="96" t="s">
        <v>50</v>
      </c>
      <c r="K1" s="96"/>
    </row>
    <row r="2" spans="1:11" s="28" customFormat="1" ht="29" customHeight="1" x14ac:dyDescent="0.5">
      <c r="A2" s="94"/>
      <c r="B2" s="93"/>
      <c r="D2" s="97" t="s">
        <v>23</v>
      </c>
      <c r="E2" s="97"/>
      <c r="G2" s="98" t="s">
        <v>49</v>
      </c>
      <c r="H2" s="98"/>
      <c r="J2" s="98" t="s">
        <v>51</v>
      </c>
      <c r="K2" s="98"/>
    </row>
    <row r="3" spans="1:11" s="28" customFormat="1" ht="57.35" x14ac:dyDescent="0.5">
      <c r="A3" s="94"/>
      <c r="B3" s="93"/>
      <c r="D3" s="29" t="s">
        <v>20</v>
      </c>
      <c r="E3" s="30" t="s">
        <v>19</v>
      </c>
      <c r="G3" s="31" t="s">
        <v>20</v>
      </c>
      <c r="H3" s="32" t="s">
        <v>19</v>
      </c>
      <c r="J3" s="31" t="s">
        <v>20</v>
      </c>
      <c r="K3" s="32" t="s">
        <v>19</v>
      </c>
    </row>
    <row r="4" spans="1:11" x14ac:dyDescent="0.5">
      <c r="A4" s="23"/>
      <c r="B4" s="2"/>
      <c r="C4" s="74" t="s">
        <v>21</v>
      </c>
      <c r="D4" s="24">
        <f>SUM(D7:D277)*10</f>
        <v>992.7605965345889</v>
      </c>
      <c r="E4" s="25">
        <f>SUM(E7:E277)*10</f>
        <v>997.78522780008018</v>
      </c>
      <c r="F4" s="74" t="s">
        <v>21</v>
      </c>
      <c r="G4" s="26">
        <f>SUM(G7:G277)*10</f>
        <v>1000.0000000000007</v>
      </c>
      <c r="H4" s="27">
        <f>SUM(H7:H277)*10</f>
        <v>657.96181952464724</v>
      </c>
      <c r="I4" s="74" t="s">
        <v>21</v>
      </c>
      <c r="J4" s="26">
        <f>SUM(J7:J277)*10</f>
        <v>999.99999999999955</v>
      </c>
      <c r="K4" s="27">
        <f>SUM(K7:K277)*10</f>
        <v>863.80505139371235</v>
      </c>
    </row>
    <row r="5" spans="1:11" s="70" customFormat="1" ht="28.7" customHeight="1" x14ac:dyDescent="0.25">
      <c r="A5" s="68"/>
      <c r="B5" s="69"/>
      <c r="D5" s="71" t="str">
        <f>CONCATENATE(D1,"; sum over all wavelengths ",ROUND(D4,0)," W/m²; IRA(700-1400) = ",ROUND(SUM(D47:D117)*10,0),"W/m²")</f>
        <v>Solar Spectrum; sum over all wavelengths 993 W/m²; IRA(700-1400) = 422W/m²</v>
      </c>
      <c r="E5" s="72" t="str">
        <f>CONCATENATE(E3,"; sum over all wavelengths ",ROUND(E4,0)," W/m²")</f>
        <v>Contribution to SolarPowerMeter; sum over all wavelengths 998 W/m²</v>
      </c>
      <c r="G5" s="69" t="str">
        <f>CONCATENATE(G1,"; sum over all wavelengths ",ROUND(G4,0)," W/m²; IRA(700-1400) = ",ROUND(SUM(G47:G117)*10,0),"W/m²")</f>
        <v>Tungsten Halogen Lamp; sum over all wavelengths 1000 W/m²; IRA(700-1400) = 549W/m²</v>
      </c>
      <c r="H5" s="73" t="str">
        <f>CONCATENATE(H3,"; sum over all wavelengths ",ROUND(H4,0)," W/m²")</f>
        <v>Contribution to SolarPowerMeter; sum over all wavelengths 658 W/m²</v>
      </c>
      <c r="J5" s="69" t="str">
        <f>CONCATENATE(J1,"; sum over all wavelengths ",ROUND(J4,0)," W/m²; IRA(700-1400) = ",ROUND(SUM(J47:J117)*10,0),"W/m²")</f>
        <v>Metal Halide Lamp; sum over all wavelengths 1000 W/m²; IRA(700-1400) = 269W/m²</v>
      </c>
      <c r="K5" s="73" t="str">
        <f>CONCATENATE(K3,"; sum over all wavelengths ",ROUND(K4,0)," W/m²")</f>
        <v>Contribution to SolarPowerMeter; sum over all wavelengths 864 W/m²</v>
      </c>
    </row>
    <row r="6" spans="1:11" x14ac:dyDescent="0.5">
      <c r="A6" s="23"/>
      <c r="B6" s="2"/>
      <c r="D6" s="75" t="s">
        <v>48</v>
      </c>
      <c r="E6" s="76" t="s">
        <v>48</v>
      </c>
      <c r="G6" s="77" t="s">
        <v>48</v>
      </c>
      <c r="H6" s="78" t="s">
        <v>48</v>
      </c>
      <c r="J6" s="77" t="s">
        <v>48</v>
      </c>
      <c r="K6" s="78" t="s">
        <v>48</v>
      </c>
    </row>
    <row r="7" spans="1:11" x14ac:dyDescent="0.5">
      <c r="A7" s="23">
        <v>300</v>
      </c>
      <c r="B7" s="63">
        <v>0.31291911583932885</v>
      </c>
      <c r="C7" s="64"/>
      <c r="D7" s="65">
        <v>3.0899999999999999E-3</v>
      </c>
      <c r="E7" s="66">
        <f>D7*$B7</f>
        <v>9.6692006794352615E-4</v>
      </c>
      <c r="F7" s="64"/>
      <c r="G7" s="63">
        <v>0</v>
      </c>
      <c r="H7" s="67">
        <f>G7*$B7</f>
        <v>0</v>
      </c>
      <c r="I7" s="64"/>
      <c r="J7" s="63">
        <v>0.10092875932785741</v>
      </c>
      <c r="K7" s="67">
        <f>J7*$B7</f>
        <v>3.1582538131633558E-2</v>
      </c>
    </row>
    <row r="8" spans="1:11" x14ac:dyDescent="0.5">
      <c r="A8" s="23">
        <v>310</v>
      </c>
      <c r="B8" s="63">
        <v>0.34052962606044612</v>
      </c>
      <c r="C8" s="64"/>
      <c r="D8" s="65">
        <v>6.5100000000000005E-2</v>
      </c>
      <c r="E8" s="66">
        <f t="shared" ref="E8:E71" si="0">D8*$B8</f>
        <v>2.2168478656535043E-2</v>
      </c>
      <c r="F8" s="64"/>
      <c r="G8" s="63">
        <v>0</v>
      </c>
      <c r="H8" s="67">
        <f t="shared" ref="H8:H71" si="1">G8*$B8</f>
        <v>0</v>
      </c>
      <c r="I8" s="64"/>
      <c r="J8" s="63">
        <v>0.19326783701079081</v>
      </c>
      <c r="K8" s="67">
        <f t="shared" ref="K8:K71" si="2">J8*$B8</f>
        <v>6.5813424266795845E-2</v>
      </c>
    </row>
    <row r="9" spans="1:11" x14ac:dyDescent="0.5">
      <c r="A9" s="23">
        <v>320</v>
      </c>
      <c r="B9" s="63">
        <v>0.36629943560015554</v>
      </c>
      <c r="C9" s="64"/>
      <c r="D9" s="65">
        <v>0.20599999999999999</v>
      </c>
      <c r="E9" s="66">
        <f t="shared" si="0"/>
        <v>7.5457683733632042E-2</v>
      </c>
      <c r="F9" s="64"/>
      <c r="G9" s="63">
        <v>0</v>
      </c>
      <c r="H9" s="67">
        <f t="shared" si="1"/>
        <v>0</v>
      </c>
      <c r="I9" s="64"/>
      <c r="J9" s="63">
        <v>0.14688355612820103</v>
      </c>
      <c r="K9" s="67">
        <f t="shared" si="2"/>
        <v>5.3803363708703804E-2</v>
      </c>
    </row>
    <row r="10" spans="1:11" x14ac:dyDescent="0.5">
      <c r="A10" s="23">
        <v>330</v>
      </c>
      <c r="B10" s="63">
        <v>0.39206924513986496</v>
      </c>
      <c r="C10" s="64"/>
      <c r="D10" s="65">
        <v>0.40899999999999997</v>
      </c>
      <c r="E10" s="66">
        <f t="shared" si="0"/>
        <v>0.16035632126220475</v>
      </c>
      <c r="F10" s="64"/>
      <c r="G10" s="63">
        <v>0</v>
      </c>
      <c r="H10" s="67">
        <f t="shared" si="1"/>
        <v>0</v>
      </c>
      <c r="I10" s="64"/>
      <c r="J10" s="63">
        <v>0.27057497181510715</v>
      </c>
      <c r="K10" s="67">
        <f t="shared" si="2"/>
        <v>0.1060841249532893</v>
      </c>
    </row>
    <row r="11" spans="1:11" x14ac:dyDescent="0.5">
      <c r="A11" s="23">
        <v>340</v>
      </c>
      <c r="B11" s="63">
        <v>0.41783905467957444</v>
      </c>
      <c r="C11" s="64"/>
      <c r="D11" s="65">
        <v>0.45400000000000001</v>
      </c>
      <c r="E11" s="66">
        <f t="shared" si="0"/>
        <v>0.1896989308245268</v>
      </c>
      <c r="F11" s="64"/>
      <c r="G11" s="63">
        <v>0</v>
      </c>
      <c r="H11" s="67">
        <f t="shared" si="1"/>
        <v>0</v>
      </c>
      <c r="I11" s="64"/>
      <c r="J11" s="63">
        <v>0.46813764964835997</v>
      </c>
      <c r="K11" s="67">
        <f t="shared" si="2"/>
        <v>0.19560619298898854</v>
      </c>
    </row>
    <row r="12" spans="1:11" x14ac:dyDescent="0.5">
      <c r="A12" s="23">
        <v>350</v>
      </c>
      <c r="B12" s="63">
        <v>0.44176816353787596</v>
      </c>
      <c r="C12" s="64"/>
      <c r="D12" s="65">
        <v>0.51800000000000002</v>
      </c>
      <c r="E12" s="66">
        <f t="shared" si="0"/>
        <v>0.22883590871261975</v>
      </c>
      <c r="F12" s="64"/>
      <c r="G12" s="63">
        <v>3.5408780574221381E-3</v>
      </c>
      <c r="H12" s="67">
        <f t="shared" si="1"/>
        <v>1.5642471967389398E-3</v>
      </c>
      <c r="I12" s="64"/>
      <c r="J12" s="63">
        <v>1.4387716755247759</v>
      </c>
      <c r="K12" s="67">
        <f t="shared" si="2"/>
        <v>0.63560352084689298</v>
      </c>
    </row>
    <row r="13" spans="1:11" x14ac:dyDescent="0.5">
      <c r="A13" s="23">
        <v>360</v>
      </c>
      <c r="B13" s="63">
        <v>0.46385657171476979</v>
      </c>
      <c r="C13" s="64"/>
      <c r="D13" s="65">
        <v>0.53800000000000003</v>
      </c>
      <c r="E13" s="66">
        <f t="shared" si="0"/>
        <v>0.24955483558254615</v>
      </c>
      <c r="F13" s="64"/>
      <c r="G13" s="63">
        <v>8.6633483138261608E-3</v>
      </c>
      <c r="H13" s="67">
        <f t="shared" si="1"/>
        <v>4.0185510484223343E-3</v>
      </c>
      <c r="I13" s="64"/>
      <c r="J13" s="63">
        <v>1.5096365490953993</v>
      </c>
      <c r="K13" s="67">
        <f t="shared" si="2"/>
        <v>0.70025483419870771</v>
      </c>
    </row>
    <row r="14" spans="1:11" x14ac:dyDescent="0.5">
      <c r="A14" s="23">
        <v>370</v>
      </c>
      <c r="B14" s="63">
        <v>0.48594497989166363</v>
      </c>
      <c r="C14" s="64"/>
      <c r="D14" s="65">
        <v>0.67100000000000004</v>
      </c>
      <c r="E14" s="66">
        <f t="shared" si="0"/>
        <v>0.32606908150730629</v>
      </c>
      <c r="F14" s="64"/>
      <c r="G14" s="63">
        <v>1.1236386368886249E-2</v>
      </c>
      <c r="H14" s="67">
        <f t="shared" si="1"/>
        <v>5.4602655480833918E-3</v>
      </c>
      <c r="I14" s="64"/>
      <c r="J14" s="63">
        <v>1.5568797981424816</v>
      </c>
      <c r="K14" s="67">
        <f t="shared" si="2"/>
        <v>0.75655792220208551</v>
      </c>
    </row>
    <row r="15" spans="1:11" x14ac:dyDescent="0.5">
      <c r="A15" s="23">
        <v>380</v>
      </c>
      <c r="B15" s="63">
        <v>0.50619268738714962</v>
      </c>
      <c r="C15" s="64"/>
      <c r="D15" s="65">
        <v>0.66200000000000003</v>
      </c>
      <c r="E15" s="66">
        <f t="shared" si="0"/>
        <v>0.33509955905029304</v>
      </c>
      <c r="F15" s="64"/>
      <c r="G15" s="63">
        <v>1.4730052718876091E-2</v>
      </c>
      <c r="H15" s="67">
        <f t="shared" si="1"/>
        <v>7.4562449711222788E-3</v>
      </c>
      <c r="I15" s="64"/>
      <c r="J15" s="63">
        <v>0.73871262146346717</v>
      </c>
      <c r="K15" s="67">
        <f t="shared" si="2"/>
        <v>0.37393092706539865</v>
      </c>
    </row>
    <row r="16" spans="1:11" x14ac:dyDescent="0.5">
      <c r="A16" s="23">
        <v>390</v>
      </c>
      <c r="B16" s="63">
        <v>0.52828109556404335</v>
      </c>
      <c r="C16" s="64"/>
      <c r="D16" s="65">
        <v>0.67300000000000004</v>
      </c>
      <c r="E16" s="66">
        <f t="shared" si="0"/>
        <v>0.35553317731460121</v>
      </c>
      <c r="F16" s="64"/>
      <c r="G16" s="63">
        <v>1.9592858584402493E-2</v>
      </c>
      <c r="H16" s="67">
        <f t="shared" si="1"/>
        <v>1.0350536798199521E-2</v>
      </c>
      <c r="I16" s="64"/>
      <c r="J16" s="63">
        <v>0.85037848284747963</v>
      </c>
      <c r="K16" s="67">
        <f t="shared" si="2"/>
        <v>0.44923887656275557</v>
      </c>
    </row>
    <row r="17" spans="1:11" x14ac:dyDescent="0.5">
      <c r="A17" s="23">
        <v>400</v>
      </c>
      <c r="B17" s="63">
        <v>0.55221020442234503</v>
      </c>
      <c r="C17" s="64"/>
      <c r="D17" s="65">
        <v>0.995</v>
      </c>
      <c r="E17" s="66">
        <f t="shared" si="0"/>
        <v>0.54944915340023326</v>
      </c>
      <c r="F17" s="64"/>
      <c r="G17" s="63">
        <v>2.7618848847892674E-2</v>
      </c>
      <c r="H17" s="67">
        <f t="shared" si="1"/>
        <v>1.5251410168204662E-2</v>
      </c>
      <c r="I17" s="64"/>
      <c r="J17" s="63">
        <v>1.0822998872604286</v>
      </c>
      <c r="K17" s="67">
        <f t="shared" si="2"/>
        <v>0.59765704199036229</v>
      </c>
    </row>
    <row r="18" spans="1:11" x14ac:dyDescent="0.5">
      <c r="A18" s="23">
        <v>410</v>
      </c>
      <c r="B18" s="63">
        <v>0.57982071464346219</v>
      </c>
      <c r="C18" s="64"/>
      <c r="D18" s="65">
        <v>1.1599999999999999</v>
      </c>
      <c r="E18" s="66">
        <f t="shared" si="0"/>
        <v>0.67259202898641612</v>
      </c>
      <c r="F18" s="64"/>
      <c r="G18" s="63">
        <v>4.1074185466096799E-2</v>
      </c>
      <c r="H18" s="67">
        <f t="shared" si="1"/>
        <v>2.3815663570350355E-2</v>
      </c>
      <c r="I18" s="64"/>
      <c r="J18" s="63">
        <v>1.5375530144414025</v>
      </c>
      <c r="K18" s="67">
        <f t="shared" si="2"/>
        <v>0.89150508763562353</v>
      </c>
    </row>
    <row r="19" spans="1:11" x14ac:dyDescent="0.5">
      <c r="A19" s="23">
        <v>420</v>
      </c>
      <c r="B19" s="63">
        <v>0.612953326908803</v>
      </c>
      <c r="C19" s="64"/>
      <c r="D19" s="65">
        <v>1.22</v>
      </c>
      <c r="E19" s="66">
        <f t="shared" si="0"/>
        <v>0.74780305882873965</v>
      </c>
      <c r="F19" s="64"/>
      <c r="G19" s="63">
        <v>5.854251721604601E-2</v>
      </c>
      <c r="H19" s="67">
        <f t="shared" si="1"/>
        <v>3.5883830693191281E-2</v>
      </c>
      <c r="I19" s="64"/>
      <c r="J19" s="63">
        <v>2.0572287539593068</v>
      </c>
      <c r="K19" s="67">
        <f t="shared" si="2"/>
        <v>1.2609852089518085</v>
      </c>
    </row>
    <row r="20" spans="1:11" x14ac:dyDescent="0.5">
      <c r="A20" s="23">
        <v>430</v>
      </c>
      <c r="B20" s="63">
        <v>0.64608593917414348</v>
      </c>
      <c r="C20" s="64"/>
      <c r="D20" s="65">
        <v>1.1299999999999999</v>
      </c>
      <c r="E20" s="66">
        <f t="shared" si="0"/>
        <v>0.7300771112667821</v>
      </c>
      <c r="F20" s="64"/>
      <c r="G20" s="63">
        <v>7.5066614817349303E-2</v>
      </c>
      <c r="H20" s="67">
        <f t="shared" si="1"/>
        <v>4.8499484334890798E-2</v>
      </c>
      <c r="I20" s="64"/>
      <c r="J20" s="63">
        <v>1.0780050464379665</v>
      </c>
      <c r="K20" s="67">
        <f t="shared" si="2"/>
        <v>0.69648390286233974</v>
      </c>
    </row>
    <row r="21" spans="1:11" x14ac:dyDescent="0.5">
      <c r="A21" s="23">
        <v>440</v>
      </c>
      <c r="B21" s="63">
        <v>0.68105925212089224</v>
      </c>
      <c r="C21" s="64"/>
      <c r="D21" s="65">
        <v>1.35</v>
      </c>
      <c r="E21" s="66">
        <f t="shared" si="0"/>
        <v>0.91942999036320461</v>
      </c>
      <c r="F21" s="64"/>
      <c r="G21" s="63">
        <v>9.0646478270006728E-2</v>
      </c>
      <c r="H21" s="67">
        <f t="shared" si="1"/>
        <v>6.173562269796349E-2</v>
      </c>
      <c r="I21" s="64"/>
      <c r="J21" s="63">
        <v>1.4688355612820101</v>
      </c>
      <c r="K21" s="67">
        <f t="shared" si="2"/>
        <v>1.0003640488552967</v>
      </c>
    </row>
    <row r="22" spans="1:11" x14ac:dyDescent="0.5">
      <c r="A22" s="23">
        <v>450</v>
      </c>
      <c r="B22" s="63">
        <v>0.71787326574904853</v>
      </c>
      <c r="C22" s="64"/>
      <c r="D22" s="65">
        <v>1.5</v>
      </c>
      <c r="E22" s="66">
        <f t="shared" si="0"/>
        <v>1.0768098986235728</v>
      </c>
      <c r="F22" s="64"/>
      <c r="G22" s="63">
        <v>0.10717057587131003</v>
      </c>
      <c r="H22" s="67">
        <f t="shared" si="1"/>
        <v>7.6934891292943508E-2</v>
      </c>
      <c r="I22" s="64"/>
      <c r="J22" s="63">
        <v>0.9233907768293339</v>
      </c>
      <c r="K22" s="67">
        <f t="shared" si="2"/>
        <v>0.66287755252502478</v>
      </c>
    </row>
    <row r="23" spans="1:11" x14ac:dyDescent="0.5">
      <c r="A23" s="23">
        <v>460</v>
      </c>
      <c r="B23" s="63">
        <v>0.75652798005861266</v>
      </c>
      <c r="C23" s="64"/>
      <c r="D23" s="65">
        <v>1.56</v>
      </c>
      <c r="E23" s="66">
        <f t="shared" si="0"/>
        <v>1.1801836488914359</v>
      </c>
      <c r="F23" s="64"/>
      <c r="G23" s="63">
        <v>0.12487496615842071</v>
      </c>
      <c r="H23" s="67">
        <f t="shared" si="1"/>
        <v>9.4471405907717632E-2</v>
      </c>
      <c r="I23" s="64"/>
      <c r="J23" s="63">
        <v>1.0973318301390456</v>
      </c>
      <c r="K23" s="67">
        <f t="shared" si="2"/>
        <v>0.83016223290911284</v>
      </c>
    </row>
    <row r="24" spans="1:11" x14ac:dyDescent="0.5">
      <c r="A24" s="23">
        <v>470</v>
      </c>
      <c r="B24" s="63">
        <v>0.79702339504958464</v>
      </c>
      <c r="C24" s="64"/>
      <c r="D24" s="65">
        <v>1.55</v>
      </c>
      <c r="E24" s="66">
        <f t="shared" si="0"/>
        <v>1.2353862623268563</v>
      </c>
      <c r="F24" s="64"/>
      <c r="G24" s="63">
        <v>0.14375964913133876</v>
      </c>
      <c r="H24" s="67">
        <f t="shared" si="1"/>
        <v>0.11457980362179669</v>
      </c>
      <c r="I24" s="64"/>
      <c r="J24" s="63">
        <v>0.98566596875503321</v>
      </c>
      <c r="K24" s="67">
        <f t="shared" si="2"/>
        <v>0.7855988368019744</v>
      </c>
    </row>
    <row r="25" spans="1:11" x14ac:dyDescent="0.5">
      <c r="A25" s="23">
        <v>480</v>
      </c>
      <c r="B25" s="63">
        <v>0.84120021140337231</v>
      </c>
      <c r="C25" s="64"/>
      <c r="D25" s="65">
        <v>1.6</v>
      </c>
      <c r="E25" s="66">
        <f t="shared" si="0"/>
        <v>1.3459203382453957</v>
      </c>
      <c r="F25" s="64"/>
      <c r="G25" s="63">
        <v>0.16382462479006421</v>
      </c>
      <c r="H25" s="67">
        <f t="shared" si="1"/>
        <v>0.13780930900648017</v>
      </c>
      <c r="I25" s="64"/>
      <c r="J25" s="63">
        <v>0.70650131529500193</v>
      </c>
      <c r="K25" s="67">
        <f t="shared" si="2"/>
        <v>0.59430905578291626</v>
      </c>
    </row>
    <row r="26" spans="1:11" x14ac:dyDescent="0.5">
      <c r="A26" s="23">
        <v>490</v>
      </c>
      <c r="B26" s="63">
        <v>0.88169562639434407</v>
      </c>
      <c r="C26" s="64"/>
      <c r="D26" s="65">
        <v>1.51</v>
      </c>
      <c r="E26" s="66">
        <f t="shared" si="0"/>
        <v>1.3313603958554596</v>
      </c>
      <c r="F26" s="64"/>
      <c r="G26" s="63">
        <v>0.18459777606027411</v>
      </c>
      <c r="H26" s="67">
        <f t="shared" si="1"/>
        <v>0.16275905179446623</v>
      </c>
      <c r="I26" s="64"/>
      <c r="J26" s="63">
        <v>0.70435389488377098</v>
      </c>
      <c r="K26" s="67">
        <f t="shared" si="2"/>
        <v>0.62102574855284243</v>
      </c>
    </row>
    <row r="27" spans="1:11" x14ac:dyDescent="0.5">
      <c r="A27" s="23">
        <v>500</v>
      </c>
      <c r="B27" s="63">
        <v>0.92035034070390831</v>
      </c>
      <c r="C27" s="64"/>
      <c r="D27" s="65">
        <v>1.54</v>
      </c>
      <c r="E27" s="66">
        <f t="shared" si="0"/>
        <v>1.4173395246840188</v>
      </c>
      <c r="F27" s="64"/>
      <c r="G27" s="63">
        <v>0.20631516147912987</v>
      </c>
      <c r="H27" s="67">
        <f t="shared" si="1"/>
        <v>0.18988222915969905</v>
      </c>
      <c r="I27" s="64"/>
      <c r="J27" s="63">
        <v>0.91050625436194776</v>
      </c>
      <c r="K27" s="67">
        <f t="shared" si="2"/>
        <v>0.83798474141505808</v>
      </c>
    </row>
    <row r="28" spans="1:11" x14ac:dyDescent="0.5">
      <c r="A28" s="23">
        <v>510</v>
      </c>
      <c r="B28" s="63">
        <v>0.95532365365065697</v>
      </c>
      <c r="C28" s="64"/>
      <c r="D28" s="65">
        <v>1.56</v>
      </c>
      <c r="E28" s="66">
        <f t="shared" si="0"/>
        <v>1.490304899695025</v>
      </c>
      <c r="F28" s="64"/>
      <c r="G28" s="63">
        <v>0.22921283958379304</v>
      </c>
      <c r="H28" s="67">
        <f t="shared" si="1"/>
        <v>0.2189724473748311</v>
      </c>
      <c r="I28" s="64"/>
      <c r="J28" s="63">
        <v>0.81387233585655239</v>
      </c>
      <c r="K28" s="67">
        <f t="shared" si="2"/>
        <v>0.77751149349567616</v>
      </c>
    </row>
    <row r="29" spans="1:11" x14ac:dyDescent="0.5">
      <c r="A29" s="23">
        <v>520</v>
      </c>
      <c r="B29" s="63">
        <v>0.98845626591599756</v>
      </c>
      <c r="C29" s="64"/>
      <c r="D29" s="65">
        <v>1.49</v>
      </c>
      <c r="E29" s="66">
        <f t="shared" si="0"/>
        <v>1.4727998362148365</v>
      </c>
      <c r="F29" s="64"/>
      <c r="G29" s="63">
        <v>0.25258263476277915</v>
      </c>
      <c r="H29" s="67">
        <f t="shared" si="1"/>
        <v>0.24966688799284092</v>
      </c>
      <c r="I29" s="64"/>
      <c r="J29" s="63">
        <v>0.90621141353948587</v>
      </c>
      <c r="K29" s="67">
        <f t="shared" si="2"/>
        <v>0.89575034995769809</v>
      </c>
    </row>
    <row r="30" spans="1:11" x14ac:dyDescent="0.5">
      <c r="A30" s="23">
        <v>530</v>
      </c>
      <c r="B30" s="63">
        <v>1.0215888781813383</v>
      </c>
      <c r="C30" s="64"/>
      <c r="D30" s="65">
        <v>1.53</v>
      </c>
      <c r="E30" s="66">
        <f t="shared" si="0"/>
        <v>1.5630309836174476</v>
      </c>
      <c r="F30" s="64"/>
      <c r="G30" s="63">
        <v>0.27618848847892674</v>
      </c>
      <c r="H30" s="67">
        <f t="shared" si="1"/>
        <v>0.28215108811178624</v>
      </c>
      <c r="I30" s="64"/>
      <c r="J30" s="63">
        <v>1.4215923122349279</v>
      </c>
      <c r="K30" s="67">
        <f t="shared" si="2"/>
        <v>1.4522828954872946</v>
      </c>
    </row>
    <row r="31" spans="1:11" x14ac:dyDescent="0.5">
      <c r="A31" s="23">
        <v>540</v>
      </c>
      <c r="B31" s="63">
        <v>1.052880789765271</v>
      </c>
      <c r="C31" s="64"/>
      <c r="D31" s="65">
        <v>1.53</v>
      </c>
      <c r="E31" s="66">
        <f t="shared" si="0"/>
        <v>1.6109076083408647</v>
      </c>
      <c r="F31" s="64"/>
      <c r="G31" s="63">
        <v>0.3021549275666891</v>
      </c>
      <c r="H31" s="67">
        <f t="shared" si="1"/>
        <v>0.31813311876788386</v>
      </c>
      <c r="I31" s="64"/>
      <c r="J31" s="63">
        <v>5.282654211628282</v>
      </c>
      <c r="K31" s="67">
        <f t="shared" si="2"/>
        <v>5.562005138396021</v>
      </c>
    </row>
    <row r="32" spans="1:11" x14ac:dyDescent="0.5">
      <c r="A32" s="23">
        <v>550</v>
      </c>
      <c r="B32" s="63">
        <v>1.0860134020306118</v>
      </c>
      <c r="C32" s="64"/>
      <c r="D32" s="65">
        <v>1.54</v>
      </c>
      <c r="E32" s="66">
        <f t="shared" si="0"/>
        <v>1.6724606391271422</v>
      </c>
      <c r="F32" s="64"/>
      <c r="G32" s="63">
        <v>0.32576078128283664</v>
      </c>
      <c r="H32" s="67">
        <f t="shared" si="1"/>
        <v>0.35378057432912347</v>
      </c>
      <c r="I32" s="64"/>
      <c r="J32" s="63">
        <v>1.4538036184033931</v>
      </c>
      <c r="K32" s="67">
        <f t="shared" si="2"/>
        <v>1.5788502135066824</v>
      </c>
    </row>
    <row r="33" spans="1:11" x14ac:dyDescent="0.5">
      <c r="A33" s="23">
        <v>560</v>
      </c>
      <c r="B33" s="63">
        <v>1.1209867149773602</v>
      </c>
      <c r="C33" s="64"/>
      <c r="D33" s="65">
        <v>1.51</v>
      </c>
      <c r="E33" s="66">
        <f t="shared" si="0"/>
        <v>1.6926899396158139</v>
      </c>
      <c r="F33" s="64"/>
      <c r="G33" s="63">
        <v>0.351727220370599</v>
      </c>
      <c r="H33" s="67">
        <f t="shared" si="1"/>
        <v>0.39428154133135584</v>
      </c>
      <c r="I33" s="64"/>
      <c r="J33" s="63">
        <v>0.91694851559564083</v>
      </c>
      <c r="K33" s="67">
        <f t="shared" si="2"/>
        <v>1.0278871043009241</v>
      </c>
    </row>
    <row r="34" spans="1:11" x14ac:dyDescent="0.5">
      <c r="A34" s="23">
        <v>570</v>
      </c>
      <c r="B34" s="63">
        <v>1.1559600279241089</v>
      </c>
      <c r="C34" s="64"/>
      <c r="D34" s="65">
        <v>1.49</v>
      </c>
      <c r="E34" s="66">
        <f t="shared" si="0"/>
        <v>1.7223804416069222</v>
      </c>
      <c r="F34" s="64"/>
      <c r="G34" s="63">
        <v>0.37769365945836136</v>
      </c>
      <c r="H34" s="67">
        <f t="shared" si="1"/>
        <v>0.43659877313424628</v>
      </c>
      <c r="I34" s="64"/>
      <c r="J34" s="63">
        <v>1.8102754066677407</v>
      </c>
      <c r="K34" s="67">
        <f t="shared" si="2"/>
        <v>2.092606009641969</v>
      </c>
    </row>
    <row r="35" spans="1:11" x14ac:dyDescent="0.5">
      <c r="A35" s="23">
        <v>580</v>
      </c>
      <c r="B35" s="63">
        <v>1.1909333408708573</v>
      </c>
      <c r="C35" s="64"/>
      <c r="D35" s="65">
        <v>1.5</v>
      </c>
      <c r="E35" s="66">
        <f t="shared" si="0"/>
        <v>1.7864000113062861</v>
      </c>
      <c r="F35" s="64"/>
      <c r="G35" s="63">
        <v>0.40366009854612367</v>
      </c>
      <c r="H35" s="67">
        <f t="shared" si="1"/>
        <v>0.48073226973779454</v>
      </c>
      <c r="I35" s="64"/>
      <c r="J35" s="63">
        <v>1.3958232673001558</v>
      </c>
      <c r="K35" s="67">
        <f t="shared" si="2"/>
        <v>1.6623324669910502</v>
      </c>
    </row>
    <row r="36" spans="1:11" x14ac:dyDescent="0.5">
      <c r="A36" s="23">
        <v>590</v>
      </c>
      <c r="B36" s="63">
        <v>1.2222252524547903</v>
      </c>
      <c r="C36" s="64"/>
      <c r="D36" s="65">
        <v>1.45</v>
      </c>
      <c r="E36" s="66">
        <f t="shared" si="0"/>
        <v>1.772226616059446</v>
      </c>
      <c r="F36" s="64"/>
      <c r="G36" s="63">
        <v>0.42962653763388603</v>
      </c>
      <c r="H36" s="67">
        <f t="shared" si="1"/>
        <v>0.52510040342085385</v>
      </c>
      <c r="I36" s="64"/>
      <c r="J36" s="63">
        <v>4.4666344553604986</v>
      </c>
      <c r="K36" s="67">
        <f t="shared" si="2"/>
        <v>5.45923342482625</v>
      </c>
    </row>
    <row r="37" spans="1:11" x14ac:dyDescent="0.5">
      <c r="A37" s="23">
        <v>600</v>
      </c>
      <c r="B37" s="63">
        <v>1.2516764633573154</v>
      </c>
      <c r="C37" s="64"/>
      <c r="D37" s="65">
        <v>1.47</v>
      </c>
      <c r="E37" s="66">
        <f t="shared" si="0"/>
        <v>1.8399644011352536</v>
      </c>
      <c r="F37" s="64"/>
      <c r="G37" s="63">
        <v>0.45559297672164839</v>
      </c>
      <c r="H37" s="67">
        <f t="shared" si="1"/>
        <v>0.57025500583338462</v>
      </c>
      <c r="I37" s="64"/>
      <c r="J37" s="63">
        <v>5.604767273312933</v>
      </c>
      <c r="K37" s="67">
        <f t="shared" si="2"/>
        <v>7.0153552786011559</v>
      </c>
    </row>
    <row r="38" spans="1:11" x14ac:dyDescent="0.5">
      <c r="A38" s="23">
        <v>610</v>
      </c>
      <c r="B38" s="63">
        <v>1.2774462728970246</v>
      </c>
      <c r="C38" s="64"/>
      <c r="D38" s="65">
        <v>1.47</v>
      </c>
      <c r="E38" s="66">
        <f t="shared" si="0"/>
        <v>1.8778460211586261</v>
      </c>
      <c r="F38" s="64"/>
      <c r="G38" s="63">
        <v>0.48392000118102552</v>
      </c>
      <c r="H38" s="67">
        <f t="shared" si="1"/>
        <v>0.61818180188902483</v>
      </c>
      <c r="I38" s="64"/>
      <c r="J38" s="63">
        <v>3.2426048209588236</v>
      </c>
      <c r="K38" s="67">
        <f t="shared" si="2"/>
        <v>4.1422534430117732</v>
      </c>
    </row>
    <row r="39" spans="1:11" x14ac:dyDescent="0.5">
      <c r="A39" s="23">
        <v>620</v>
      </c>
      <c r="B39" s="63">
        <v>1.2995346810739183</v>
      </c>
      <c r="C39" s="64"/>
      <c r="D39" s="65">
        <v>1.44</v>
      </c>
      <c r="E39" s="66">
        <f t="shared" si="0"/>
        <v>1.8713299407464423</v>
      </c>
      <c r="F39" s="64"/>
      <c r="G39" s="63">
        <v>0.50752585489717306</v>
      </c>
      <c r="H39" s="67">
        <f t="shared" si="1"/>
        <v>0.65954744998056558</v>
      </c>
      <c r="I39" s="64"/>
      <c r="J39" s="63">
        <v>2.2118430235679396</v>
      </c>
      <c r="K39" s="67">
        <f t="shared" si="2"/>
        <v>2.8743667182179338</v>
      </c>
    </row>
    <row r="40" spans="1:11" x14ac:dyDescent="0.5">
      <c r="A40" s="23">
        <v>630</v>
      </c>
      <c r="B40" s="63">
        <v>1.3197823885694042</v>
      </c>
      <c r="C40" s="64"/>
      <c r="D40" s="65">
        <v>1.41</v>
      </c>
      <c r="E40" s="66">
        <f t="shared" si="0"/>
        <v>1.8608931678828597</v>
      </c>
      <c r="F40" s="64"/>
      <c r="G40" s="63">
        <v>0.52877112324170583</v>
      </c>
      <c r="H40" s="67">
        <f t="shared" si="1"/>
        <v>0.69786281603846534</v>
      </c>
      <c r="I40" s="64"/>
      <c r="J40" s="63">
        <v>1.7651795780318895</v>
      </c>
      <c r="K40" s="67">
        <f t="shared" si="2"/>
        <v>2.32965291974886</v>
      </c>
    </row>
    <row r="41" spans="1:11" x14ac:dyDescent="0.5">
      <c r="A41" s="23">
        <v>640</v>
      </c>
      <c r="B41" s="63">
        <v>1.3400300960648905</v>
      </c>
      <c r="C41" s="64"/>
      <c r="D41" s="65">
        <v>1.45</v>
      </c>
      <c r="E41" s="66">
        <f t="shared" si="0"/>
        <v>1.9430436392940913</v>
      </c>
      <c r="F41" s="64"/>
      <c r="G41" s="63">
        <v>0.55473756232946825</v>
      </c>
      <c r="H41" s="67">
        <f t="shared" si="1"/>
        <v>0.74336502893916057</v>
      </c>
      <c r="I41" s="64"/>
      <c r="J41" s="63">
        <v>1.4130026305900039</v>
      </c>
      <c r="K41" s="67">
        <f t="shared" si="2"/>
        <v>1.8934660508094658</v>
      </c>
    </row>
    <row r="42" spans="1:11" x14ac:dyDescent="0.5">
      <c r="A42" s="23">
        <v>650</v>
      </c>
      <c r="B42" s="63">
        <v>1.3621185042417845</v>
      </c>
      <c r="C42" s="64"/>
      <c r="D42" s="65">
        <v>1.4</v>
      </c>
      <c r="E42" s="66">
        <f t="shared" si="0"/>
        <v>1.9069659059384982</v>
      </c>
      <c r="F42" s="64"/>
      <c r="G42" s="63">
        <v>0.5783434160456159</v>
      </c>
      <c r="H42" s="67">
        <f t="shared" si="1"/>
        <v>0.78777226880213835</v>
      </c>
      <c r="I42" s="64"/>
      <c r="J42" s="63">
        <v>1.2004080098781342</v>
      </c>
      <c r="K42" s="67">
        <f t="shared" si="2"/>
        <v>1.6350979628950615</v>
      </c>
    </row>
    <row r="43" spans="1:11" x14ac:dyDescent="0.5">
      <c r="A43" s="23">
        <v>660</v>
      </c>
      <c r="B43" s="63">
        <v>1.3842069124186782</v>
      </c>
      <c r="C43" s="64"/>
      <c r="D43" s="65">
        <v>1.35</v>
      </c>
      <c r="E43" s="66">
        <f t="shared" si="0"/>
        <v>1.8686793317652157</v>
      </c>
      <c r="F43" s="64"/>
      <c r="G43" s="63">
        <v>0.60194926976176344</v>
      </c>
      <c r="H43" s="67">
        <f t="shared" si="1"/>
        <v>0.83322234012960861</v>
      </c>
      <c r="I43" s="64"/>
      <c r="J43" s="63">
        <v>1.3722016427766146</v>
      </c>
      <c r="K43" s="67">
        <f t="shared" si="2"/>
        <v>1.8994109991636556</v>
      </c>
    </row>
    <row r="44" spans="1:11" x14ac:dyDescent="0.5">
      <c r="A44" s="23">
        <v>670</v>
      </c>
      <c r="B44" s="63">
        <v>1.4081360212769798</v>
      </c>
      <c r="C44" s="64"/>
      <c r="D44" s="65">
        <v>1.41</v>
      </c>
      <c r="E44" s="66">
        <f t="shared" si="0"/>
        <v>1.9854717900005414</v>
      </c>
      <c r="F44" s="64"/>
      <c r="G44" s="63">
        <v>0.62319453810629621</v>
      </c>
      <c r="H44" s="67">
        <f t="shared" si="1"/>
        <v>0.87754267737054514</v>
      </c>
      <c r="I44" s="64"/>
      <c r="J44" s="63">
        <v>1.185376066999517</v>
      </c>
      <c r="K44" s="67">
        <f t="shared" si="2"/>
        <v>1.6691707387016546</v>
      </c>
    </row>
    <row r="45" spans="1:11" x14ac:dyDescent="0.5">
      <c r="A45" s="23">
        <v>680</v>
      </c>
      <c r="B45" s="63">
        <v>1.4320651301352814</v>
      </c>
      <c r="C45" s="64"/>
      <c r="D45" s="65">
        <v>1.39</v>
      </c>
      <c r="E45" s="66">
        <f t="shared" si="0"/>
        <v>1.990570530888041</v>
      </c>
      <c r="F45" s="64"/>
      <c r="G45" s="63">
        <v>0.64443980645082899</v>
      </c>
      <c r="H45" s="67">
        <f t="shared" si="1"/>
        <v>0.92287977528936194</v>
      </c>
      <c r="I45" s="64"/>
      <c r="J45" s="63">
        <v>1.0372040586245772</v>
      </c>
      <c r="K45" s="67">
        <f t="shared" si="2"/>
        <v>1.485343765191047</v>
      </c>
    </row>
    <row r="46" spans="1:11" x14ac:dyDescent="0.5">
      <c r="A46" s="23">
        <v>690</v>
      </c>
      <c r="B46" s="63">
        <v>1.4541535383121753</v>
      </c>
      <c r="C46" s="64"/>
      <c r="D46" s="65">
        <v>1.21</v>
      </c>
      <c r="E46" s="66">
        <f t="shared" si="0"/>
        <v>1.7595257813577321</v>
      </c>
      <c r="F46" s="64"/>
      <c r="G46" s="63">
        <v>0.66568507479536188</v>
      </c>
      <c r="H46" s="67">
        <f t="shared" si="1"/>
        <v>0.9680083069152805</v>
      </c>
      <c r="I46" s="64"/>
      <c r="J46" s="63">
        <v>0.66784774789284385</v>
      </c>
      <c r="K46" s="67">
        <f t="shared" si="2"/>
        <v>0.97115316565219645</v>
      </c>
    </row>
    <row r="47" spans="1:11" x14ac:dyDescent="0.5">
      <c r="A47" s="23">
        <v>700</v>
      </c>
      <c r="B47" s="63">
        <v>1.4725605451262536</v>
      </c>
      <c r="C47" s="64"/>
      <c r="D47" s="65">
        <v>1.29</v>
      </c>
      <c r="E47" s="66">
        <f t="shared" si="0"/>
        <v>1.8996031032128671</v>
      </c>
      <c r="F47" s="64"/>
      <c r="G47" s="63">
        <v>0.68456975776827989</v>
      </c>
      <c r="H47" s="67">
        <f t="shared" si="1"/>
        <v>1.0080704156762055</v>
      </c>
      <c r="I47" s="64"/>
      <c r="J47" s="63">
        <v>0.56691898856498635</v>
      </c>
      <c r="K47" s="67">
        <f t="shared" si="2"/>
        <v>0.83482253484368063</v>
      </c>
    </row>
    <row r="48" spans="1:11" x14ac:dyDescent="0.5">
      <c r="A48" s="23">
        <v>710</v>
      </c>
      <c r="B48" s="63">
        <v>1.4891268512589237</v>
      </c>
      <c r="C48" s="64"/>
      <c r="D48" s="65">
        <v>1.31</v>
      </c>
      <c r="E48" s="66">
        <f t="shared" si="0"/>
        <v>1.9507561751491902</v>
      </c>
      <c r="F48" s="64"/>
      <c r="G48" s="63">
        <v>0.70345444074119801</v>
      </c>
      <c r="H48" s="67">
        <f t="shared" si="1"/>
        <v>1.0475328963450474</v>
      </c>
      <c r="I48" s="64"/>
      <c r="J48" s="63">
        <v>0.44666344553604986</v>
      </c>
      <c r="K48" s="67">
        <f t="shared" si="2"/>
        <v>0.66513853022355973</v>
      </c>
    </row>
    <row r="49" spans="1:11" x14ac:dyDescent="0.5">
      <c r="A49" s="23">
        <v>720</v>
      </c>
      <c r="B49" s="63">
        <v>1.5020117560287785</v>
      </c>
      <c r="C49" s="64"/>
      <c r="D49" s="65">
        <v>1.1000000000000001</v>
      </c>
      <c r="E49" s="66">
        <f t="shared" si="0"/>
        <v>1.6522129316316565</v>
      </c>
      <c r="F49" s="64"/>
      <c r="G49" s="63">
        <v>0.72233912371411613</v>
      </c>
      <c r="H49" s="67">
        <f t="shared" si="1"/>
        <v>1.0849618556581286</v>
      </c>
      <c r="I49" s="64"/>
      <c r="J49" s="63">
        <v>0.42948408224620183</v>
      </c>
      <c r="K49" s="67">
        <f t="shared" si="2"/>
        <v>0.64509014056102587</v>
      </c>
    </row>
    <row r="50" spans="1:11" x14ac:dyDescent="0.5">
      <c r="A50" s="23">
        <v>730</v>
      </c>
      <c r="B50" s="63">
        <v>1.5148966607986329</v>
      </c>
      <c r="C50" s="64"/>
      <c r="D50" s="65">
        <v>1.1200000000000001</v>
      </c>
      <c r="E50" s="66">
        <f t="shared" si="0"/>
        <v>1.6966842600944692</v>
      </c>
      <c r="F50" s="64"/>
      <c r="G50" s="63">
        <v>0.73886322131541937</v>
      </c>
      <c r="H50" s="67">
        <f t="shared" si="1"/>
        <v>1.1193014267576502</v>
      </c>
      <c r="I50" s="64"/>
      <c r="J50" s="63">
        <v>0.4165995597788158</v>
      </c>
      <c r="K50" s="67">
        <f t="shared" si="2"/>
        <v>0.63110528199910854</v>
      </c>
    </row>
    <row r="51" spans="1:11" x14ac:dyDescent="0.5">
      <c r="A51" s="23">
        <v>740</v>
      </c>
      <c r="B51" s="63">
        <v>1.5296222662498955</v>
      </c>
      <c r="C51" s="64"/>
      <c r="D51" s="65">
        <v>1.22</v>
      </c>
      <c r="E51" s="66">
        <f t="shared" si="0"/>
        <v>1.8661391648248724</v>
      </c>
      <c r="F51" s="64"/>
      <c r="G51" s="63">
        <v>0.75538731891672273</v>
      </c>
      <c r="H51" s="67">
        <f t="shared" si="1"/>
        <v>1.1554572626578299</v>
      </c>
      <c r="I51" s="64"/>
      <c r="J51" s="63">
        <v>0.39512535566650564</v>
      </c>
      <c r="K51" s="67">
        <f t="shared" si="2"/>
        <v>0.60439254198739634</v>
      </c>
    </row>
    <row r="52" spans="1:11" x14ac:dyDescent="0.5">
      <c r="A52" s="23">
        <v>750</v>
      </c>
      <c r="B52" s="63">
        <v>1.5461885723825659</v>
      </c>
      <c r="C52" s="64"/>
      <c r="D52" s="65">
        <v>1.24</v>
      </c>
      <c r="E52" s="66">
        <f t="shared" si="0"/>
        <v>1.9172738297543817</v>
      </c>
      <c r="F52" s="64"/>
      <c r="G52" s="63">
        <v>0.77191141651802608</v>
      </c>
      <c r="H52" s="67">
        <f t="shared" si="1"/>
        <v>1.1935206111118108</v>
      </c>
      <c r="I52" s="64"/>
      <c r="J52" s="63">
        <v>0.45095828635851187</v>
      </c>
      <c r="K52" s="67">
        <f t="shared" si="2"/>
        <v>0.69726654898875584</v>
      </c>
    </row>
    <row r="53" spans="1:11" x14ac:dyDescent="0.5">
      <c r="A53" s="23">
        <v>760</v>
      </c>
      <c r="B53" s="63">
        <v>1.5682769805594599</v>
      </c>
      <c r="C53" s="64"/>
      <c r="D53" s="65">
        <v>0.78400000000000003</v>
      </c>
      <c r="E53" s="66">
        <f t="shared" si="0"/>
        <v>1.2295291527586165</v>
      </c>
      <c r="F53" s="64"/>
      <c r="G53" s="63">
        <v>0.78607492874771456</v>
      </c>
      <c r="H53" s="67">
        <f t="shared" si="1"/>
        <v>1.2327832157499583</v>
      </c>
      <c r="I53" s="64"/>
      <c r="J53" s="63">
        <v>0.46813764964835997</v>
      </c>
      <c r="K53" s="67">
        <f t="shared" si="2"/>
        <v>0.73416949967673228</v>
      </c>
    </row>
    <row r="54" spans="1:11" x14ac:dyDescent="0.5">
      <c r="A54" s="23">
        <v>770</v>
      </c>
      <c r="B54" s="63">
        <v>1.5977281914619847</v>
      </c>
      <c r="C54" s="64"/>
      <c r="D54" s="65">
        <v>1.08</v>
      </c>
      <c r="E54" s="66">
        <f t="shared" si="0"/>
        <v>1.7255464467789436</v>
      </c>
      <c r="F54" s="64"/>
      <c r="G54" s="63">
        <v>0.80023844097740304</v>
      </c>
      <c r="H54" s="67">
        <f t="shared" si="1"/>
        <v>1.2785635170411844</v>
      </c>
      <c r="I54" s="64"/>
      <c r="J54" s="63">
        <v>0.712943576528695</v>
      </c>
      <c r="K54" s="67">
        <f t="shared" si="2"/>
        <v>1.1390900511416311</v>
      </c>
    </row>
    <row r="55" spans="1:11" x14ac:dyDescent="0.5">
      <c r="A55" s="23">
        <v>780</v>
      </c>
      <c r="B55" s="63">
        <v>1.6271794023645099</v>
      </c>
      <c r="C55" s="64"/>
      <c r="D55" s="65">
        <v>1.17</v>
      </c>
      <c r="E55" s="66">
        <f t="shared" si="0"/>
        <v>1.9037999007664763</v>
      </c>
      <c r="F55" s="64"/>
      <c r="G55" s="63">
        <v>0.81204136783547687</v>
      </c>
      <c r="H55" s="67">
        <f t="shared" si="1"/>
        <v>1.3213369876097905</v>
      </c>
      <c r="I55" s="64"/>
      <c r="J55" s="63">
        <v>0.36076662908680951</v>
      </c>
      <c r="K55" s="67">
        <f t="shared" si="2"/>
        <v>0.58703202791053355</v>
      </c>
    </row>
    <row r="56" spans="1:11" x14ac:dyDescent="0.5">
      <c r="A56" s="23">
        <v>790</v>
      </c>
      <c r="B56" s="63">
        <v>1.6547899125856271</v>
      </c>
      <c r="C56" s="64"/>
      <c r="D56" s="65">
        <v>1.1200000000000001</v>
      </c>
      <c r="E56" s="66">
        <f t="shared" si="0"/>
        <v>1.8533647020959025</v>
      </c>
      <c r="F56" s="64"/>
      <c r="G56" s="63">
        <v>0.82384429469355069</v>
      </c>
      <c r="H56" s="67">
        <f t="shared" si="1"/>
        <v>1.3632892284001084</v>
      </c>
      <c r="I56" s="64"/>
      <c r="J56" s="63">
        <v>0.35217694744188549</v>
      </c>
      <c r="K56" s="67">
        <f t="shared" si="2"/>
        <v>0.58277886007203072</v>
      </c>
    </row>
    <row r="57" spans="1:11" x14ac:dyDescent="0.5">
      <c r="A57" s="23">
        <v>800</v>
      </c>
      <c r="B57" s="63">
        <v>1.6750376200811132</v>
      </c>
      <c r="C57" s="64"/>
      <c r="D57" s="65">
        <v>1.08</v>
      </c>
      <c r="E57" s="66">
        <f t="shared" si="0"/>
        <v>1.8090406296876025</v>
      </c>
      <c r="F57" s="64"/>
      <c r="G57" s="63">
        <v>0.83328663618000975</v>
      </c>
      <c r="H57" s="67">
        <f t="shared" si="1"/>
        <v>1.3957864639123601</v>
      </c>
      <c r="I57" s="64"/>
      <c r="J57" s="63">
        <v>0.33070274332957539</v>
      </c>
      <c r="K57" s="67">
        <f t="shared" si="2"/>
        <v>0.55393953614106717</v>
      </c>
    </row>
    <row r="58" spans="1:11" x14ac:dyDescent="0.5">
      <c r="A58" s="23">
        <v>810</v>
      </c>
      <c r="B58" s="63">
        <v>1.6879225248509679</v>
      </c>
      <c r="C58" s="64"/>
      <c r="D58" s="65">
        <v>1.03</v>
      </c>
      <c r="E58" s="66">
        <f t="shared" si="0"/>
        <v>1.7385602005964971</v>
      </c>
      <c r="F58" s="64"/>
      <c r="G58" s="63">
        <v>0.84036839229485394</v>
      </c>
      <c r="H58" s="67">
        <f t="shared" si="1"/>
        <v>1.4184767385272785</v>
      </c>
      <c r="I58" s="64"/>
      <c r="J58" s="63">
        <v>0.36506146990927152</v>
      </c>
      <c r="K58" s="67">
        <f t="shared" si="2"/>
        <v>0.61619547801506325</v>
      </c>
    </row>
    <row r="59" spans="1:11" x14ac:dyDescent="0.5">
      <c r="A59" s="23">
        <v>820</v>
      </c>
      <c r="B59" s="63">
        <v>1.698966728939415</v>
      </c>
      <c r="C59" s="64"/>
      <c r="D59" s="65">
        <v>0.875</v>
      </c>
      <c r="E59" s="66">
        <f t="shared" si="0"/>
        <v>1.4865958878219883</v>
      </c>
      <c r="F59" s="64"/>
      <c r="G59" s="63">
        <v>0.849810733781313</v>
      </c>
      <c r="H59" s="67">
        <f t="shared" si="1"/>
        <v>1.4438001625900414</v>
      </c>
      <c r="I59" s="64"/>
      <c r="J59" s="63">
        <v>4.380737638911258</v>
      </c>
      <c r="K59" s="67">
        <f t="shared" si="2"/>
        <v>7.4427274967228358</v>
      </c>
    </row>
    <row r="60" spans="1:11" x14ac:dyDescent="0.5">
      <c r="A60" s="23">
        <v>830</v>
      </c>
      <c r="B60" s="63">
        <v>1.708170232346454</v>
      </c>
      <c r="C60" s="64"/>
      <c r="D60" s="65">
        <v>0.93</v>
      </c>
      <c r="E60" s="66">
        <f t="shared" si="0"/>
        <v>1.5885983160822024</v>
      </c>
      <c r="F60" s="64"/>
      <c r="G60" s="63">
        <v>0.85689248989615729</v>
      </c>
      <c r="H60" s="67">
        <f t="shared" si="1"/>
        <v>1.4637182435618505</v>
      </c>
      <c r="I60" s="64"/>
      <c r="J60" s="63">
        <v>0.66784774789284385</v>
      </c>
      <c r="K60" s="67">
        <f t="shared" si="2"/>
        <v>1.1407976426901751</v>
      </c>
    </row>
    <row r="61" spans="1:11" x14ac:dyDescent="0.5">
      <c r="A61" s="23">
        <v>840</v>
      </c>
      <c r="B61" s="63">
        <v>1.7173737357534931</v>
      </c>
      <c r="C61" s="64"/>
      <c r="D61" s="65">
        <v>1</v>
      </c>
      <c r="E61" s="66">
        <f t="shared" si="0"/>
        <v>1.7173737357534931</v>
      </c>
      <c r="F61" s="64"/>
      <c r="G61" s="63">
        <v>0.86397424601100159</v>
      </c>
      <c r="H61" s="67">
        <f t="shared" si="1"/>
        <v>1.4837666784667212</v>
      </c>
      <c r="I61" s="64"/>
      <c r="J61" s="63">
        <v>0.36076662908680951</v>
      </c>
      <c r="K61" s="67">
        <f t="shared" si="2"/>
        <v>0.61957113353000881</v>
      </c>
    </row>
    <row r="62" spans="1:11" x14ac:dyDescent="0.5">
      <c r="A62" s="23">
        <v>850</v>
      </c>
      <c r="B62" s="63">
        <v>1.7302586405233475</v>
      </c>
      <c r="C62" s="64"/>
      <c r="D62" s="65">
        <v>0.96</v>
      </c>
      <c r="E62" s="66">
        <f t="shared" si="0"/>
        <v>1.6610482949024137</v>
      </c>
      <c r="F62" s="64"/>
      <c r="G62" s="63">
        <v>0.86869541675423112</v>
      </c>
      <c r="H62" s="67">
        <f t="shared" si="1"/>
        <v>1.5030677508220387</v>
      </c>
      <c r="I62" s="64"/>
      <c r="J62" s="63">
        <v>0.32211306168465137</v>
      </c>
      <c r="K62" s="67">
        <f t="shared" si="2"/>
        <v>0.55733890820529808</v>
      </c>
    </row>
    <row r="63" spans="1:11" x14ac:dyDescent="0.5">
      <c r="A63" s="23">
        <v>860</v>
      </c>
      <c r="B63" s="63">
        <v>1.7468249466560177</v>
      </c>
      <c r="C63" s="64"/>
      <c r="D63" s="65">
        <v>0.98399999999999999</v>
      </c>
      <c r="E63" s="66">
        <f t="shared" si="0"/>
        <v>1.7188757475095213</v>
      </c>
      <c r="F63" s="64"/>
      <c r="G63" s="63">
        <v>0.87341658749746076</v>
      </c>
      <c r="H63" s="67">
        <f t="shared" si="1"/>
        <v>1.525705883863733</v>
      </c>
      <c r="I63" s="64"/>
      <c r="J63" s="63">
        <v>0.29849143716111026</v>
      </c>
      <c r="K63" s="67">
        <f t="shared" si="2"/>
        <v>0.52141228879623447</v>
      </c>
    </row>
    <row r="64" spans="1:11" x14ac:dyDescent="0.5">
      <c r="A64" s="23">
        <v>870</v>
      </c>
      <c r="B64" s="63">
        <v>1.7689133548329117</v>
      </c>
      <c r="C64" s="64"/>
      <c r="D64" s="65">
        <v>0.94</v>
      </c>
      <c r="E64" s="66">
        <f t="shared" si="0"/>
        <v>1.6627785535429369</v>
      </c>
      <c r="F64" s="64"/>
      <c r="G64" s="63">
        <v>0.87813775824069029</v>
      </c>
      <c r="H64" s="67">
        <f t="shared" si="1"/>
        <v>1.5533496079349918</v>
      </c>
      <c r="I64" s="64"/>
      <c r="J64" s="63">
        <v>0.28131207387126217</v>
      </c>
      <c r="K64" s="67">
        <f t="shared" si="2"/>
        <v>0.49761668434661827</v>
      </c>
    </row>
    <row r="65" spans="1:11" x14ac:dyDescent="0.5">
      <c r="A65" s="23">
        <v>880</v>
      </c>
      <c r="B65" s="63">
        <v>1.7928424636912135</v>
      </c>
      <c r="C65" s="64"/>
      <c r="D65" s="65">
        <v>0.93799999999999994</v>
      </c>
      <c r="E65" s="66">
        <f t="shared" si="0"/>
        <v>1.6816862309423581</v>
      </c>
      <c r="F65" s="64"/>
      <c r="G65" s="63">
        <v>0.88049834361230495</v>
      </c>
      <c r="H65" s="67">
        <f t="shared" si="1"/>
        <v>1.5785948196379174</v>
      </c>
      <c r="I65" s="64"/>
      <c r="J65" s="63">
        <v>0.27057497181510715</v>
      </c>
      <c r="K65" s="67">
        <f t="shared" si="2"/>
        <v>0.48509829908217733</v>
      </c>
    </row>
    <row r="66" spans="1:11" x14ac:dyDescent="0.5">
      <c r="A66" s="23">
        <v>890</v>
      </c>
      <c r="B66" s="63">
        <v>1.8112494705052917</v>
      </c>
      <c r="C66" s="64"/>
      <c r="D66" s="65">
        <v>0.90400000000000003</v>
      </c>
      <c r="E66" s="66">
        <f t="shared" si="0"/>
        <v>1.6373695213367838</v>
      </c>
      <c r="F66" s="64"/>
      <c r="G66" s="63">
        <v>0.88521951435553448</v>
      </c>
      <c r="H66" s="67">
        <f t="shared" si="1"/>
        <v>1.6033533766574133</v>
      </c>
      <c r="I66" s="64"/>
      <c r="J66" s="63">
        <v>0.25124818811402805</v>
      </c>
      <c r="K66" s="67">
        <f t="shared" si="2"/>
        <v>0.45507314768694723</v>
      </c>
    </row>
    <row r="67" spans="1:11" x14ac:dyDescent="0.5">
      <c r="A67" s="23">
        <v>900</v>
      </c>
      <c r="B67" s="63">
        <v>1.8222936745937386</v>
      </c>
      <c r="C67" s="64"/>
      <c r="D67" s="65">
        <v>0.70499999999999996</v>
      </c>
      <c r="E67" s="66">
        <f t="shared" si="0"/>
        <v>1.2847170405885857</v>
      </c>
      <c r="F67" s="64"/>
      <c r="G67" s="63">
        <v>0.88521951435553448</v>
      </c>
      <c r="H67" s="67">
        <f t="shared" si="1"/>
        <v>1.6131299216370316</v>
      </c>
      <c r="I67" s="64"/>
      <c r="J67" s="63">
        <v>0.25983786975895212</v>
      </c>
      <c r="K67" s="67">
        <f t="shared" si="2"/>
        <v>0.47350090648165011</v>
      </c>
    </row>
    <row r="68" spans="1:11" x14ac:dyDescent="0.5">
      <c r="A68" s="23">
        <v>910</v>
      </c>
      <c r="B68" s="63">
        <v>1.8278157766379621</v>
      </c>
      <c r="C68" s="64"/>
      <c r="D68" s="65">
        <v>0.67500000000000004</v>
      </c>
      <c r="E68" s="66">
        <f t="shared" si="0"/>
        <v>1.2337756492306244</v>
      </c>
      <c r="F68" s="64"/>
      <c r="G68" s="63">
        <v>0.88758009972714913</v>
      </c>
      <c r="H68" s="67">
        <f t="shared" si="1"/>
        <v>1.6223329093111789</v>
      </c>
      <c r="I68" s="64"/>
      <c r="J68" s="63">
        <v>0.26628013099264508</v>
      </c>
      <c r="K68" s="67">
        <f t="shared" si="2"/>
        <v>0.48671102443357989</v>
      </c>
    </row>
    <row r="69" spans="1:11" x14ac:dyDescent="0.5">
      <c r="A69" s="23">
        <v>920</v>
      </c>
      <c r="B69" s="63">
        <v>1.8333378786821855</v>
      </c>
      <c r="C69" s="64"/>
      <c r="D69" s="65">
        <v>0.70199999999999996</v>
      </c>
      <c r="E69" s="66">
        <f t="shared" si="0"/>
        <v>1.287003190834894</v>
      </c>
      <c r="F69" s="64"/>
      <c r="G69" s="63">
        <v>0.88758009972714913</v>
      </c>
      <c r="H69" s="67">
        <f t="shared" si="1"/>
        <v>1.6272342171942942</v>
      </c>
      <c r="I69" s="64"/>
      <c r="J69" s="63">
        <v>0.25554302893649011</v>
      </c>
      <c r="K69" s="67">
        <f t="shared" si="2"/>
        <v>0.46849671458244513</v>
      </c>
    </row>
    <row r="70" spans="1:11" x14ac:dyDescent="0.5">
      <c r="A70" s="23">
        <v>930</v>
      </c>
      <c r="B70" s="63">
        <v>1.8370192800450011</v>
      </c>
      <c r="C70" s="64"/>
      <c r="D70" s="65">
        <v>0.46400000000000002</v>
      </c>
      <c r="E70" s="66">
        <f t="shared" si="0"/>
        <v>0.85237694594088054</v>
      </c>
      <c r="F70" s="64"/>
      <c r="G70" s="63">
        <v>0.8899406850987639</v>
      </c>
      <c r="H70" s="67">
        <f t="shared" si="1"/>
        <v>1.6348381966228864</v>
      </c>
      <c r="I70" s="64"/>
      <c r="J70" s="63">
        <v>0.25554302893649011</v>
      </c>
      <c r="K70" s="67">
        <f t="shared" si="2"/>
        <v>0.46943747103742994</v>
      </c>
    </row>
    <row r="71" spans="1:11" x14ac:dyDescent="0.5">
      <c r="A71" s="23">
        <v>940</v>
      </c>
      <c r="B71" s="63">
        <v>1.838859980726409</v>
      </c>
      <c r="C71" s="64"/>
      <c r="D71" s="65">
        <v>0.30299999999999999</v>
      </c>
      <c r="E71" s="66">
        <f t="shared" si="0"/>
        <v>0.55717457416010185</v>
      </c>
      <c r="F71" s="64"/>
      <c r="G71" s="63">
        <v>0.8899406850987639</v>
      </c>
      <c r="H71" s="67">
        <f t="shared" si="1"/>
        <v>1.6364763110483602</v>
      </c>
      <c r="I71" s="64"/>
      <c r="J71" s="63">
        <v>0.24910076770279704</v>
      </c>
      <c r="K71" s="67">
        <f t="shared" si="2"/>
        <v>0.45806143289689905</v>
      </c>
    </row>
    <row r="72" spans="1:11" x14ac:dyDescent="0.5">
      <c r="A72" s="23">
        <v>950</v>
      </c>
      <c r="B72" s="63">
        <v>1.8407006814078166</v>
      </c>
      <c r="C72" s="64"/>
      <c r="D72" s="65">
        <v>0.33500000000000002</v>
      </c>
      <c r="E72" s="66">
        <f t="shared" ref="E72:E135" si="3">D72*$B72</f>
        <v>0.61663472827161858</v>
      </c>
      <c r="F72" s="64"/>
      <c r="G72" s="63">
        <v>0.88758009972714913</v>
      </c>
      <c r="H72" s="67">
        <f t="shared" ref="H72:H135" si="4">G72*$B72</f>
        <v>1.6337692943717812</v>
      </c>
      <c r="I72" s="64"/>
      <c r="J72" s="63">
        <v>0.25339560852525905</v>
      </c>
      <c r="K72" s="67">
        <f t="shared" ref="K72:K135" si="5">J72*$B72</f>
        <v>0.46642546927819267</v>
      </c>
    </row>
    <row r="73" spans="1:11" x14ac:dyDescent="0.5">
      <c r="A73" s="23">
        <v>960</v>
      </c>
      <c r="B73" s="63">
        <v>1.8333378786821855</v>
      </c>
      <c r="C73" s="64"/>
      <c r="D73" s="65">
        <v>0.41399999999999998</v>
      </c>
      <c r="E73" s="66">
        <f t="shared" si="3"/>
        <v>0.75900188177442474</v>
      </c>
      <c r="F73" s="64"/>
      <c r="G73" s="63">
        <v>0.88521951435553448</v>
      </c>
      <c r="H73" s="67">
        <f t="shared" si="4"/>
        <v>1.6229064666166499</v>
      </c>
      <c r="I73" s="64"/>
      <c r="J73" s="63">
        <v>0.24265850646910403</v>
      </c>
      <c r="K73" s="67">
        <f t="shared" si="5"/>
        <v>0.44487503149425456</v>
      </c>
    </row>
    <row r="74" spans="1:11" x14ac:dyDescent="0.5">
      <c r="A74" s="23">
        <v>970</v>
      </c>
      <c r="B74" s="63">
        <v>1.8149308718681072</v>
      </c>
      <c r="C74" s="64"/>
      <c r="D74" s="65">
        <v>0.61099999999999999</v>
      </c>
      <c r="E74" s="66">
        <f t="shared" si="3"/>
        <v>1.1089227627114135</v>
      </c>
      <c r="F74" s="64"/>
      <c r="G74" s="63">
        <v>0.8828589289839196</v>
      </c>
      <c r="H74" s="67">
        <f t="shared" si="4"/>
        <v>1.6023279257173286</v>
      </c>
      <c r="I74" s="64"/>
      <c r="J74" s="63">
        <v>0.25769044934772106</v>
      </c>
      <c r="K74" s="67">
        <f t="shared" si="5"/>
        <v>0.46769035190674368</v>
      </c>
    </row>
    <row r="75" spans="1:11" x14ac:dyDescent="0.5">
      <c r="A75" s="23">
        <v>980</v>
      </c>
      <c r="B75" s="63">
        <v>1.7873203616469899</v>
      </c>
      <c r="C75" s="64"/>
      <c r="D75" s="65">
        <v>0.65200000000000002</v>
      </c>
      <c r="E75" s="66">
        <f t="shared" si="3"/>
        <v>1.1653328757938375</v>
      </c>
      <c r="F75" s="64"/>
      <c r="G75" s="63">
        <v>0.88049834361230495</v>
      </c>
      <c r="H75" s="67">
        <f t="shared" si="4"/>
        <v>1.5737326179347204</v>
      </c>
      <c r="I75" s="64"/>
      <c r="J75" s="63">
        <v>0.25339560852525905</v>
      </c>
      <c r="K75" s="67">
        <f t="shared" si="5"/>
        <v>0.45289913066912507</v>
      </c>
    </row>
    <row r="76" spans="1:11" x14ac:dyDescent="0.5">
      <c r="A76" s="23">
        <v>990</v>
      </c>
      <c r="B76" s="63">
        <v>1.7523470487002413</v>
      </c>
      <c r="C76" s="64"/>
      <c r="D76" s="65">
        <v>0.74299999999999999</v>
      </c>
      <c r="E76" s="66">
        <f t="shared" si="3"/>
        <v>1.3019938571842793</v>
      </c>
      <c r="F76" s="64"/>
      <c r="G76" s="63">
        <v>0.87577717286907542</v>
      </c>
      <c r="H76" s="67">
        <f t="shared" si="4"/>
        <v>1.5346655441961654</v>
      </c>
      <c r="I76" s="64"/>
      <c r="J76" s="63">
        <v>0.27057497181510715</v>
      </c>
      <c r="K76" s="67">
        <f t="shared" si="5"/>
        <v>0.47414125331235396</v>
      </c>
    </row>
    <row r="77" spans="1:11" x14ac:dyDescent="0.5">
      <c r="A77" s="23">
        <v>1000</v>
      </c>
      <c r="B77" s="63">
        <v>1.7118516337092697</v>
      </c>
      <c r="C77" s="64"/>
      <c r="D77" s="65">
        <v>0.73499999999999999</v>
      </c>
      <c r="E77" s="66">
        <f t="shared" si="3"/>
        <v>1.2582109507763133</v>
      </c>
      <c r="F77" s="64"/>
      <c r="G77" s="63">
        <v>0.87341658749746076</v>
      </c>
      <c r="H77" s="67">
        <f t="shared" si="4"/>
        <v>1.4951596122163036</v>
      </c>
      <c r="I77" s="64"/>
      <c r="J77" s="63">
        <v>0.24910076770279704</v>
      </c>
      <c r="K77" s="67">
        <f t="shared" si="5"/>
        <v>0.42642355615026639</v>
      </c>
    </row>
    <row r="78" spans="1:11" x14ac:dyDescent="0.5">
      <c r="A78" s="23">
        <v>1010</v>
      </c>
      <c r="B78" s="63">
        <v>1.6437457084971803</v>
      </c>
      <c r="C78" s="64"/>
      <c r="D78" s="65">
        <v>0.71799999999999997</v>
      </c>
      <c r="E78" s="66">
        <f t="shared" si="3"/>
        <v>1.1802094187009753</v>
      </c>
      <c r="F78" s="64"/>
      <c r="G78" s="63">
        <v>0.86869541675423112</v>
      </c>
      <c r="H78" s="67">
        <f t="shared" si="4"/>
        <v>1.427914363280937</v>
      </c>
      <c r="I78" s="64"/>
      <c r="J78" s="63">
        <v>0.26842755140387614</v>
      </c>
      <c r="K78" s="67">
        <f t="shared" si="5"/>
        <v>0.44122663566252768</v>
      </c>
    </row>
    <row r="79" spans="1:11" x14ac:dyDescent="0.5">
      <c r="A79" s="23">
        <v>1020</v>
      </c>
      <c r="B79" s="63">
        <v>1.5333036676127112</v>
      </c>
      <c r="C79" s="64"/>
      <c r="D79" s="65">
        <v>0.7</v>
      </c>
      <c r="E79" s="66">
        <f t="shared" si="3"/>
        <v>1.0733125673288977</v>
      </c>
      <c r="F79" s="64"/>
      <c r="G79" s="63">
        <v>0.86161366063938682</v>
      </c>
      <c r="H79" s="67">
        <f t="shared" si="4"/>
        <v>1.3211153859235858</v>
      </c>
      <c r="I79" s="64"/>
      <c r="J79" s="63">
        <v>0.26413271058141413</v>
      </c>
      <c r="K79" s="67">
        <f t="shared" si="5"/>
        <v>0.40499565387096909</v>
      </c>
    </row>
    <row r="80" spans="1:11" x14ac:dyDescent="0.5">
      <c r="A80" s="23">
        <v>1030</v>
      </c>
      <c r="B80" s="63">
        <v>1.3989325178699406</v>
      </c>
      <c r="C80" s="64"/>
      <c r="D80" s="65">
        <v>0.68799999999999994</v>
      </c>
      <c r="E80" s="66">
        <f t="shared" si="3"/>
        <v>0.96246557229451901</v>
      </c>
      <c r="F80" s="64"/>
      <c r="G80" s="63">
        <v>0.85689248989615729</v>
      </c>
      <c r="H80" s="67">
        <f t="shared" si="4"/>
        <v>1.198734768434274</v>
      </c>
      <c r="I80" s="64"/>
      <c r="J80" s="63">
        <v>0.22977398400171795</v>
      </c>
      <c r="K80" s="67">
        <f t="shared" si="5"/>
        <v>0.32143829798053075</v>
      </c>
    </row>
    <row r="81" spans="1:11" x14ac:dyDescent="0.5">
      <c r="A81" s="23">
        <v>1040</v>
      </c>
      <c r="B81" s="63">
        <v>1.257198565401539</v>
      </c>
      <c r="C81" s="64"/>
      <c r="D81" s="65">
        <v>0.67300000000000004</v>
      </c>
      <c r="E81" s="66">
        <f t="shared" si="3"/>
        <v>0.84609463451523581</v>
      </c>
      <c r="F81" s="64"/>
      <c r="G81" s="63">
        <v>0.849810733781313</v>
      </c>
      <c r="H81" s="67">
        <f t="shared" si="4"/>
        <v>1.0683808353726958</v>
      </c>
      <c r="I81" s="64"/>
      <c r="J81" s="63">
        <v>0.21474204112310091</v>
      </c>
      <c r="K81" s="67">
        <f t="shared" si="5"/>
        <v>0.26997338603136073</v>
      </c>
    </row>
    <row r="82" spans="1:11" x14ac:dyDescent="0.5">
      <c r="A82" s="23">
        <v>1050</v>
      </c>
      <c r="B82" s="63">
        <v>1.1228274156587681</v>
      </c>
      <c r="C82" s="64"/>
      <c r="D82" s="65">
        <v>0.65400000000000003</v>
      </c>
      <c r="E82" s="66">
        <f t="shared" si="3"/>
        <v>0.73432912984083432</v>
      </c>
      <c r="F82" s="64"/>
      <c r="G82" s="63">
        <v>0.84272897766646881</v>
      </c>
      <c r="H82" s="67">
        <f t="shared" si="4"/>
        <v>0.94623920009399687</v>
      </c>
      <c r="I82" s="64"/>
      <c r="J82" s="63">
        <v>0.24695334729156607</v>
      </c>
      <c r="K82" s="67">
        <f t="shared" si="5"/>
        <v>0.27728598872767135</v>
      </c>
    </row>
    <row r="83" spans="1:11" x14ac:dyDescent="0.5">
      <c r="A83" s="23">
        <v>1060</v>
      </c>
      <c r="B83" s="63">
        <v>0.9939783679602211</v>
      </c>
      <c r="C83" s="64"/>
      <c r="D83" s="65">
        <v>0.63300000000000001</v>
      </c>
      <c r="E83" s="66">
        <f t="shared" si="3"/>
        <v>0.62918830691882</v>
      </c>
      <c r="F83" s="64"/>
      <c r="G83" s="63">
        <v>0.8380078069232394</v>
      </c>
      <c r="H83" s="67">
        <f t="shared" si="4"/>
        <v>0.83296163226348552</v>
      </c>
      <c r="I83" s="64"/>
      <c r="J83" s="63">
        <v>0.22547914317925594</v>
      </c>
      <c r="K83" s="67">
        <f t="shared" si="5"/>
        <v>0.22412139074638585</v>
      </c>
    </row>
    <row r="84" spans="1:11" x14ac:dyDescent="0.5">
      <c r="A84" s="23">
        <v>1070</v>
      </c>
      <c r="B84" s="63">
        <v>0.85960721821745045</v>
      </c>
      <c r="C84" s="64"/>
      <c r="D84" s="65">
        <v>0.61199999999999999</v>
      </c>
      <c r="E84" s="66">
        <f t="shared" si="3"/>
        <v>0.52607961754907961</v>
      </c>
      <c r="F84" s="64"/>
      <c r="G84" s="63">
        <v>0.83092605080839499</v>
      </c>
      <c r="H84" s="67">
        <f t="shared" si="4"/>
        <v>0.71427003107981635</v>
      </c>
      <c r="I84" s="64"/>
      <c r="J84" s="63">
        <v>0.25124818811402805</v>
      </c>
      <c r="K84" s="67">
        <f t="shared" si="5"/>
        <v>0.21597475606687436</v>
      </c>
    </row>
    <row r="85" spans="1:11" x14ac:dyDescent="0.5">
      <c r="A85" s="23">
        <v>1080</v>
      </c>
      <c r="B85" s="63">
        <v>0.72155466711186422</v>
      </c>
      <c r="C85" s="64"/>
      <c r="D85" s="65">
        <v>0.59599999999999997</v>
      </c>
      <c r="E85" s="66">
        <f t="shared" si="3"/>
        <v>0.43004658159867104</v>
      </c>
      <c r="F85" s="64"/>
      <c r="G85" s="63">
        <v>0.82620488006516557</v>
      </c>
      <c r="H85" s="67">
        <f t="shared" si="4"/>
        <v>0.59615198720161822</v>
      </c>
      <c r="I85" s="64"/>
      <c r="J85" s="63">
        <v>0.22762656359048694</v>
      </c>
      <c r="K85" s="67">
        <f t="shared" si="5"/>
        <v>0.16424500931735139</v>
      </c>
    </row>
    <row r="86" spans="1:11" x14ac:dyDescent="0.5">
      <c r="A86" s="23">
        <v>1090</v>
      </c>
      <c r="B86" s="63">
        <v>0.58718351736909358</v>
      </c>
      <c r="C86" s="64"/>
      <c r="D86" s="65">
        <v>0.56200000000000006</v>
      </c>
      <c r="E86" s="66">
        <f t="shared" si="3"/>
        <v>0.32999713676143061</v>
      </c>
      <c r="F86" s="64"/>
      <c r="G86" s="63">
        <v>0.81912312395032116</v>
      </c>
      <c r="H86" s="67">
        <f t="shared" si="4"/>
        <v>0.4809755970795096</v>
      </c>
      <c r="I86" s="64"/>
      <c r="J86" s="63">
        <v>0.22762656359048694</v>
      </c>
      <c r="K86" s="67">
        <f t="shared" si="5"/>
        <v>0.13365856625570177</v>
      </c>
    </row>
    <row r="87" spans="1:11" x14ac:dyDescent="0.5">
      <c r="A87" s="23">
        <v>1100</v>
      </c>
      <c r="B87" s="63">
        <v>0.46017517035195415</v>
      </c>
      <c r="C87" s="64"/>
      <c r="D87" s="65">
        <v>0.499</v>
      </c>
      <c r="E87" s="66">
        <f t="shared" si="3"/>
        <v>0.22962741000562512</v>
      </c>
      <c r="F87" s="64"/>
      <c r="G87" s="63">
        <v>0.81204136783547687</v>
      </c>
      <c r="H87" s="67">
        <f t="shared" si="4"/>
        <v>0.37368127477652441</v>
      </c>
      <c r="I87" s="64"/>
      <c r="J87" s="63">
        <v>0.21688946153433192</v>
      </c>
      <c r="K87" s="67">
        <f t="shared" si="5"/>
        <v>9.9807144909104792E-2</v>
      </c>
    </row>
    <row r="88" spans="1:11" x14ac:dyDescent="0.5">
      <c r="A88" s="23">
        <v>1110</v>
      </c>
      <c r="B88" s="63">
        <v>0.33868892537903827</v>
      </c>
      <c r="C88" s="64"/>
      <c r="D88" s="65">
        <v>0.38800000000000001</v>
      </c>
      <c r="E88" s="66">
        <f t="shared" si="3"/>
        <v>0.13141130304706686</v>
      </c>
      <c r="F88" s="64"/>
      <c r="G88" s="63">
        <v>0.80495961172063268</v>
      </c>
      <c r="H88" s="67">
        <f t="shared" si="4"/>
        <v>0.27263090586718897</v>
      </c>
      <c r="I88" s="64"/>
      <c r="J88" s="63">
        <v>0.24265850646910403</v>
      </c>
      <c r="K88" s="67">
        <f t="shared" si="5"/>
        <v>8.218574879010325E-2</v>
      </c>
    </row>
    <row r="89" spans="1:11" x14ac:dyDescent="0.5">
      <c r="A89" s="23">
        <v>1120</v>
      </c>
      <c r="B89" s="63">
        <v>0.22272478245034583</v>
      </c>
      <c r="C89" s="64"/>
      <c r="D89" s="65">
        <v>0.14499999999999999</v>
      </c>
      <c r="E89" s="66">
        <f t="shared" si="3"/>
        <v>3.2295093455300142E-2</v>
      </c>
      <c r="F89" s="64"/>
      <c r="G89" s="63">
        <v>0.7978778556057885</v>
      </c>
      <c r="H89" s="67">
        <f t="shared" si="4"/>
        <v>0.17770717181174769</v>
      </c>
      <c r="I89" s="64"/>
      <c r="J89" s="63">
        <v>0.21474204112310091</v>
      </c>
      <c r="K89" s="67">
        <f t="shared" si="5"/>
        <v>4.7828374392085871E-2</v>
      </c>
    </row>
    <row r="90" spans="1:11" x14ac:dyDescent="0.5">
      <c r="A90" s="23">
        <v>1130</v>
      </c>
      <c r="B90" s="63">
        <v>0.10860134020306117</v>
      </c>
      <c r="C90" s="64"/>
      <c r="D90" s="65">
        <v>0.128</v>
      </c>
      <c r="E90" s="66">
        <f t="shared" si="3"/>
        <v>1.390097154599183E-2</v>
      </c>
      <c r="F90" s="64"/>
      <c r="G90" s="63">
        <v>0.7907960994909442</v>
      </c>
      <c r="H90" s="67">
        <f t="shared" si="4"/>
        <v>8.5881516232069841E-2</v>
      </c>
      <c r="I90" s="64"/>
      <c r="J90" s="63">
        <v>0.25124818811402805</v>
      </c>
      <c r="K90" s="67">
        <f t="shared" si="5"/>
        <v>2.728588995277427E-2</v>
      </c>
    </row>
    <row r="91" spans="1:11" x14ac:dyDescent="0.5">
      <c r="A91" s="23">
        <v>1140</v>
      </c>
      <c r="B91" s="63">
        <v>0</v>
      </c>
      <c r="C91" s="64"/>
      <c r="D91" s="65">
        <v>0.21099999999999999</v>
      </c>
      <c r="E91" s="66">
        <f t="shared" si="3"/>
        <v>0</v>
      </c>
      <c r="F91" s="64"/>
      <c r="G91" s="63">
        <v>0.78135375800448503</v>
      </c>
      <c r="H91" s="67">
        <f t="shared" si="4"/>
        <v>0</v>
      </c>
      <c r="I91" s="64"/>
      <c r="J91" s="63">
        <v>2.12809362752993</v>
      </c>
      <c r="K91" s="67">
        <f t="shared" si="5"/>
        <v>0</v>
      </c>
    </row>
    <row r="92" spans="1:11" x14ac:dyDescent="0.5">
      <c r="A92" s="23">
        <v>1150</v>
      </c>
      <c r="B92" s="63">
        <v>0</v>
      </c>
      <c r="C92" s="64"/>
      <c r="D92" s="65">
        <v>0.188</v>
      </c>
      <c r="E92" s="66">
        <f t="shared" si="3"/>
        <v>0</v>
      </c>
      <c r="F92" s="64"/>
      <c r="G92" s="63">
        <v>0.77427200188964074</v>
      </c>
      <c r="H92" s="67">
        <f t="shared" si="4"/>
        <v>0</v>
      </c>
      <c r="I92" s="64"/>
      <c r="J92" s="63">
        <v>1.5031942878617062</v>
      </c>
      <c r="K92" s="67">
        <f t="shared" si="5"/>
        <v>0</v>
      </c>
    </row>
    <row r="93" spans="1:11" x14ac:dyDescent="0.5">
      <c r="A93" s="23">
        <v>1160</v>
      </c>
      <c r="B93" s="63">
        <v>0</v>
      </c>
      <c r="C93" s="64"/>
      <c r="D93" s="65">
        <v>0.34499999999999997</v>
      </c>
      <c r="E93" s="66">
        <f t="shared" si="3"/>
        <v>0</v>
      </c>
      <c r="F93" s="64"/>
      <c r="G93" s="63">
        <v>0.76482966040318179</v>
      </c>
      <c r="H93" s="67">
        <f t="shared" si="4"/>
        <v>0</v>
      </c>
      <c r="I93" s="64"/>
      <c r="J93" s="63">
        <v>0.38438825361035062</v>
      </c>
      <c r="K93" s="67">
        <f t="shared" si="5"/>
        <v>0</v>
      </c>
    </row>
    <row r="94" spans="1:11" x14ac:dyDescent="0.5">
      <c r="A94" s="23">
        <v>1170</v>
      </c>
      <c r="B94" s="63">
        <v>0</v>
      </c>
      <c r="C94" s="64"/>
      <c r="D94" s="65">
        <v>0.41899999999999998</v>
      </c>
      <c r="E94" s="66">
        <f t="shared" si="3"/>
        <v>0</v>
      </c>
      <c r="F94" s="64"/>
      <c r="G94" s="63">
        <v>0.75302673354510796</v>
      </c>
      <c r="H94" s="67">
        <f t="shared" si="4"/>
        <v>0</v>
      </c>
      <c r="I94" s="64"/>
      <c r="J94" s="63">
        <v>0.19176464272292912</v>
      </c>
      <c r="K94" s="67">
        <f t="shared" si="5"/>
        <v>0</v>
      </c>
    </row>
    <row r="95" spans="1:11" x14ac:dyDescent="0.5">
      <c r="A95" s="23">
        <v>1180</v>
      </c>
      <c r="B95" s="63">
        <v>0</v>
      </c>
      <c r="C95" s="64"/>
      <c r="D95" s="65">
        <v>0.43</v>
      </c>
      <c r="E95" s="66">
        <f t="shared" si="3"/>
        <v>0</v>
      </c>
      <c r="F95" s="64"/>
      <c r="G95" s="63">
        <v>0.7435843920586489</v>
      </c>
      <c r="H95" s="67">
        <f t="shared" si="4"/>
        <v>0</v>
      </c>
      <c r="I95" s="64"/>
      <c r="J95" s="63">
        <v>0.21087668438288509</v>
      </c>
      <c r="K95" s="67">
        <f t="shared" si="5"/>
        <v>0</v>
      </c>
    </row>
    <row r="96" spans="1:11" x14ac:dyDescent="0.5">
      <c r="A96" s="23">
        <v>1190</v>
      </c>
      <c r="B96" s="63">
        <v>0</v>
      </c>
      <c r="C96" s="64"/>
      <c r="D96" s="65">
        <v>0.442</v>
      </c>
      <c r="E96" s="66">
        <f t="shared" si="3"/>
        <v>0</v>
      </c>
      <c r="F96" s="64"/>
      <c r="G96" s="63">
        <v>0.73650263594380461</v>
      </c>
      <c r="H96" s="67">
        <f t="shared" si="4"/>
        <v>0</v>
      </c>
      <c r="I96" s="64"/>
      <c r="J96" s="63">
        <v>0.18618134965372848</v>
      </c>
      <c r="K96" s="67">
        <f t="shared" si="5"/>
        <v>0</v>
      </c>
    </row>
    <row r="97" spans="1:11" x14ac:dyDescent="0.5">
      <c r="A97" s="23">
        <v>1200</v>
      </c>
      <c r="B97" s="63">
        <v>0</v>
      </c>
      <c r="C97" s="64"/>
      <c r="D97" s="65">
        <v>0.42599999999999999</v>
      </c>
      <c r="E97" s="66">
        <f t="shared" si="3"/>
        <v>0</v>
      </c>
      <c r="F97" s="64"/>
      <c r="G97" s="63">
        <v>0.72706029445734566</v>
      </c>
      <c r="H97" s="67">
        <f t="shared" si="4"/>
        <v>0</v>
      </c>
      <c r="I97" s="64"/>
      <c r="J97" s="63">
        <v>0.16148601492457187</v>
      </c>
      <c r="K97" s="67">
        <f t="shared" si="5"/>
        <v>0</v>
      </c>
    </row>
    <row r="98" spans="1:11" x14ac:dyDescent="0.5">
      <c r="A98" s="23">
        <v>1210</v>
      </c>
      <c r="B98" s="63">
        <v>0</v>
      </c>
      <c r="C98" s="64"/>
      <c r="D98" s="65">
        <v>0.44</v>
      </c>
      <c r="E98" s="66">
        <f t="shared" si="3"/>
        <v>0</v>
      </c>
      <c r="F98" s="64"/>
      <c r="G98" s="63">
        <v>0.7176179529708866</v>
      </c>
      <c r="H98" s="67">
        <f t="shared" si="4"/>
        <v>0</v>
      </c>
      <c r="I98" s="64"/>
      <c r="J98" s="63">
        <v>0.17909486229666619</v>
      </c>
      <c r="K98" s="67">
        <f t="shared" si="5"/>
        <v>0</v>
      </c>
    </row>
    <row r="99" spans="1:11" x14ac:dyDescent="0.5">
      <c r="A99" s="23">
        <v>1220</v>
      </c>
      <c r="B99" s="63">
        <v>0</v>
      </c>
      <c r="C99" s="64"/>
      <c r="D99" s="65">
        <v>0.45400000000000001</v>
      </c>
      <c r="E99" s="66">
        <f t="shared" si="3"/>
        <v>0</v>
      </c>
      <c r="F99" s="64"/>
      <c r="G99" s="63">
        <v>0.71053619685604241</v>
      </c>
      <c r="H99" s="67">
        <f t="shared" si="4"/>
        <v>0</v>
      </c>
      <c r="I99" s="64"/>
      <c r="J99" s="63">
        <v>0.16127127288344878</v>
      </c>
      <c r="K99" s="67">
        <f t="shared" si="5"/>
        <v>0</v>
      </c>
    </row>
    <row r="100" spans="1:11" x14ac:dyDescent="0.5">
      <c r="A100" s="23">
        <v>1230</v>
      </c>
      <c r="B100" s="63">
        <v>0</v>
      </c>
      <c r="C100" s="64"/>
      <c r="D100" s="65">
        <v>0.46200000000000002</v>
      </c>
      <c r="E100" s="66">
        <f t="shared" si="3"/>
        <v>0</v>
      </c>
      <c r="F100" s="64"/>
      <c r="G100" s="63">
        <v>0.70109385536958324</v>
      </c>
      <c r="H100" s="67">
        <f t="shared" si="4"/>
        <v>0</v>
      </c>
      <c r="I100" s="64"/>
      <c r="J100" s="63">
        <v>0.18403392924249748</v>
      </c>
      <c r="K100" s="67">
        <f t="shared" si="5"/>
        <v>0</v>
      </c>
    </row>
    <row r="101" spans="1:11" x14ac:dyDescent="0.5">
      <c r="A101" s="23">
        <v>1240</v>
      </c>
      <c r="B101" s="63">
        <v>0</v>
      </c>
      <c r="C101" s="64"/>
      <c r="D101" s="65">
        <v>0.46200000000000002</v>
      </c>
      <c r="E101" s="66">
        <f t="shared" si="3"/>
        <v>0</v>
      </c>
      <c r="F101" s="64"/>
      <c r="G101" s="63">
        <v>0.69401209925473906</v>
      </c>
      <c r="H101" s="67">
        <f t="shared" si="4"/>
        <v>0</v>
      </c>
      <c r="I101" s="64"/>
      <c r="J101" s="63">
        <v>0.15847962634884846</v>
      </c>
      <c r="K101" s="67">
        <f t="shared" si="5"/>
        <v>0</v>
      </c>
    </row>
    <row r="102" spans="1:11" x14ac:dyDescent="0.5">
      <c r="A102" s="23">
        <v>1250</v>
      </c>
      <c r="B102" s="63">
        <v>0</v>
      </c>
      <c r="C102" s="64"/>
      <c r="D102" s="65">
        <v>0.45400000000000001</v>
      </c>
      <c r="E102" s="66">
        <f t="shared" si="3"/>
        <v>0</v>
      </c>
      <c r="F102" s="64"/>
      <c r="G102" s="63">
        <v>0.68456975776827989</v>
      </c>
      <c r="H102" s="67">
        <f t="shared" si="4"/>
        <v>0</v>
      </c>
      <c r="I102" s="64"/>
      <c r="J102" s="63">
        <v>0.19047619047619052</v>
      </c>
      <c r="K102" s="67">
        <f t="shared" si="5"/>
        <v>0</v>
      </c>
    </row>
    <row r="103" spans="1:11" x14ac:dyDescent="0.5">
      <c r="A103" s="23">
        <v>1260</v>
      </c>
      <c r="B103" s="63">
        <v>0</v>
      </c>
      <c r="C103" s="64"/>
      <c r="D103" s="65">
        <v>0.41799999999999998</v>
      </c>
      <c r="E103" s="66">
        <f t="shared" si="3"/>
        <v>0</v>
      </c>
      <c r="F103" s="64"/>
      <c r="G103" s="63">
        <v>0.6774880016534357</v>
      </c>
      <c r="H103" s="67">
        <f t="shared" si="4"/>
        <v>0</v>
      </c>
      <c r="I103" s="64"/>
      <c r="J103" s="63">
        <v>0.17716218392655825</v>
      </c>
      <c r="K103" s="67">
        <f t="shared" si="5"/>
        <v>0</v>
      </c>
    </row>
    <row r="104" spans="1:11" x14ac:dyDescent="0.5">
      <c r="A104" s="23">
        <v>1270</v>
      </c>
      <c r="B104" s="63">
        <v>0</v>
      </c>
      <c r="C104" s="64"/>
      <c r="D104" s="65">
        <v>0.38100000000000001</v>
      </c>
      <c r="E104" s="66">
        <f t="shared" si="3"/>
        <v>0</v>
      </c>
      <c r="F104" s="64"/>
      <c r="G104" s="63">
        <v>0.66804566016697664</v>
      </c>
      <c r="H104" s="67">
        <f t="shared" si="4"/>
        <v>0</v>
      </c>
      <c r="I104" s="64"/>
      <c r="J104" s="63">
        <v>0.22333172276802493</v>
      </c>
      <c r="K104" s="67">
        <f t="shared" si="5"/>
        <v>0</v>
      </c>
    </row>
    <row r="105" spans="1:11" x14ac:dyDescent="0.5">
      <c r="A105" s="23">
        <v>1280</v>
      </c>
      <c r="B105" s="63">
        <v>0</v>
      </c>
      <c r="C105" s="64"/>
      <c r="D105" s="65">
        <v>0.41399999999999998</v>
      </c>
      <c r="E105" s="66">
        <f t="shared" si="3"/>
        <v>0</v>
      </c>
      <c r="F105" s="64"/>
      <c r="G105" s="63">
        <v>0.65860331868051769</v>
      </c>
      <c r="H105" s="67">
        <f t="shared" si="4"/>
        <v>0</v>
      </c>
      <c r="I105" s="64"/>
      <c r="J105" s="63">
        <v>0.20357545498469964</v>
      </c>
      <c r="K105" s="67">
        <f t="shared" si="5"/>
        <v>0</v>
      </c>
    </row>
    <row r="106" spans="1:11" x14ac:dyDescent="0.5">
      <c r="A106" s="23">
        <v>1290</v>
      </c>
      <c r="B106" s="63">
        <v>0</v>
      </c>
      <c r="C106" s="64"/>
      <c r="D106" s="65">
        <v>0.41399999999999998</v>
      </c>
      <c r="E106" s="66">
        <f t="shared" si="3"/>
        <v>0</v>
      </c>
      <c r="F106" s="64"/>
      <c r="G106" s="63">
        <v>0.65152156256567328</v>
      </c>
      <c r="H106" s="67">
        <f t="shared" si="4"/>
        <v>0</v>
      </c>
      <c r="I106" s="64"/>
      <c r="J106" s="63">
        <v>0.18188650883126647</v>
      </c>
      <c r="K106" s="67">
        <f t="shared" si="5"/>
        <v>0</v>
      </c>
    </row>
    <row r="107" spans="1:11" x14ac:dyDescent="0.5">
      <c r="A107" s="23">
        <v>1300</v>
      </c>
      <c r="B107" s="63">
        <v>0</v>
      </c>
      <c r="C107" s="64"/>
      <c r="D107" s="65">
        <v>0.37</v>
      </c>
      <c r="E107" s="66">
        <f t="shared" si="3"/>
        <v>0</v>
      </c>
      <c r="F107" s="64"/>
      <c r="G107" s="63">
        <v>0.64207922107921445</v>
      </c>
      <c r="H107" s="67">
        <f t="shared" si="4"/>
        <v>0</v>
      </c>
      <c r="I107" s="64"/>
      <c r="J107" s="63">
        <v>0.74944972351962214</v>
      </c>
      <c r="K107" s="67">
        <f t="shared" si="5"/>
        <v>0</v>
      </c>
    </row>
    <row r="108" spans="1:11" x14ac:dyDescent="0.5">
      <c r="A108" s="23">
        <v>1310</v>
      </c>
      <c r="B108" s="63">
        <v>0</v>
      </c>
      <c r="C108" s="64"/>
      <c r="D108" s="65">
        <v>0.33300000000000002</v>
      </c>
      <c r="E108" s="66">
        <f t="shared" si="3"/>
        <v>0</v>
      </c>
      <c r="F108" s="64"/>
      <c r="G108" s="63">
        <v>0.63499746496437015</v>
      </c>
      <c r="H108" s="67">
        <f t="shared" si="4"/>
        <v>0</v>
      </c>
      <c r="I108" s="64"/>
      <c r="J108" s="63">
        <v>0.27272239222633815</v>
      </c>
      <c r="K108" s="67">
        <f t="shared" si="5"/>
        <v>0</v>
      </c>
    </row>
    <row r="109" spans="1:11" x14ac:dyDescent="0.5">
      <c r="A109" s="23">
        <v>1320</v>
      </c>
      <c r="B109" s="63">
        <v>0</v>
      </c>
      <c r="C109" s="64"/>
      <c r="D109" s="65">
        <v>0.28999999999999998</v>
      </c>
      <c r="E109" s="66">
        <f t="shared" si="3"/>
        <v>0</v>
      </c>
      <c r="F109" s="64"/>
      <c r="G109" s="63">
        <v>0.62555512347791098</v>
      </c>
      <c r="H109" s="67">
        <f t="shared" si="4"/>
        <v>0</v>
      </c>
      <c r="I109" s="64"/>
      <c r="J109" s="63">
        <v>0.163848177376926</v>
      </c>
      <c r="K109" s="67">
        <f t="shared" si="5"/>
        <v>0</v>
      </c>
    </row>
    <row r="110" spans="1:11" x14ac:dyDescent="0.5">
      <c r="A110" s="23">
        <v>1330</v>
      </c>
      <c r="B110" s="63">
        <v>0</v>
      </c>
      <c r="C110" s="64"/>
      <c r="D110" s="65">
        <v>0.21199999999999999</v>
      </c>
      <c r="E110" s="66">
        <f t="shared" si="3"/>
        <v>0</v>
      </c>
      <c r="F110" s="64"/>
      <c r="G110" s="63">
        <v>0.61611278199145192</v>
      </c>
      <c r="H110" s="67">
        <f t="shared" si="4"/>
        <v>0</v>
      </c>
      <c r="I110" s="64"/>
      <c r="J110" s="63">
        <v>0.17501476351532724</v>
      </c>
      <c r="K110" s="67">
        <f t="shared" si="5"/>
        <v>0</v>
      </c>
    </row>
    <row r="111" spans="1:11" x14ac:dyDescent="0.5">
      <c r="A111" s="23">
        <v>1340</v>
      </c>
      <c r="B111" s="63">
        <v>0</v>
      </c>
      <c r="C111" s="64"/>
      <c r="D111" s="65">
        <v>0.159</v>
      </c>
      <c r="E111" s="66">
        <f t="shared" si="3"/>
        <v>0</v>
      </c>
      <c r="F111" s="64"/>
      <c r="G111" s="63">
        <v>0.60903102587660762</v>
      </c>
      <c r="H111" s="67">
        <f t="shared" si="4"/>
        <v>0</v>
      </c>
      <c r="I111" s="64"/>
      <c r="J111" s="63">
        <v>0.14967520266280132</v>
      </c>
      <c r="K111" s="67">
        <f t="shared" si="5"/>
        <v>0</v>
      </c>
    </row>
    <row r="112" spans="1:11" x14ac:dyDescent="0.5">
      <c r="A112" s="23">
        <v>1350</v>
      </c>
      <c r="B112" s="63">
        <v>0</v>
      </c>
      <c r="C112" s="64"/>
      <c r="D112" s="65">
        <v>2.12E-2</v>
      </c>
      <c r="E112" s="66">
        <f t="shared" si="3"/>
        <v>0</v>
      </c>
      <c r="F112" s="64"/>
      <c r="G112" s="63">
        <v>0.6043098551333782</v>
      </c>
      <c r="H112" s="67">
        <f t="shared" si="4"/>
        <v>0</v>
      </c>
      <c r="I112" s="64"/>
      <c r="J112" s="63">
        <v>0.15354055940301714</v>
      </c>
      <c r="K112" s="67">
        <f t="shared" si="5"/>
        <v>0</v>
      </c>
    </row>
    <row r="113" spans="1:11" x14ac:dyDescent="0.5">
      <c r="A113" s="23">
        <v>1360</v>
      </c>
      <c r="B113" s="63">
        <v>0</v>
      </c>
      <c r="C113" s="64"/>
      <c r="D113" s="65">
        <v>1.3699999999999999E-5</v>
      </c>
      <c r="E113" s="66">
        <f t="shared" si="3"/>
        <v>0</v>
      </c>
      <c r="F113" s="64"/>
      <c r="G113" s="63">
        <v>0.6043098551333782</v>
      </c>
      <c r="H113" s="67">
        <f t="shared" si="4"/>
        <v>0</v>
      </c>
      <c r="I113" s="64"/>
      <c r="J113" s="63">
        <v>0.15719117410210987</v>
      </c>
      <c r="K113" s="67">
        <f t="shared" si="5"/>
        <v>0</v>
      </c>
    </row>
    <row r="114" spans="1:11" x14ac:dyDescent="0.5">
      <c r="A114" s="23">
        <v>1370</v>
      </c>
      <c r="B114" s="63">
        <v>0</v>
      </c>
      <c r="C114" s="64"/>
      <c r="D114" s="65">
        <v>3.96E-5</v>
      </c>
      <c r="E114" s="66">
        <f t="shared" si="3"/>
        <v>0</v>
      </c>
      <c r="F114" s="64"/>
      <c r="G114" s="63">
        <v>0.59250692827530438</v>
      </c>
      <c r="H114" s="67">
        <f t="shared" si="4"/>
        <v>0</v>
      </c>
      <c r="I114" s="64"/>
      <c r="J114" s="63">
        <v>0.16578085574703388</v>
      </c>
      <c r="K114" s="67">
        <f t="shared" si="5"/>
        <v>0</v>
      </c>
    </row>
    <row r="115" spans="1:11" x14ac:dyDescent="0.5">
      <c r="A115" s="23">
        <v>1380</v>
      </c>
      <c r="B115" s="63">
        <v>0</v>
      </c>
      <c r="C115" s="64"/>
      <c r="D115" s="65">
        <v>1.7899999999999999E-4</v>
      </c>
      <c r="E115" s="66">
        <f t="shared" si="3"/>
        <v>0</v>
      </c>
      <c r="F115" s="64"/>
      <c r="G115" s="63">
        <v>0.58542517216046008</v>
      </c>
      <c r="H115" s="67">
        <f t="shared" si="4"/>
        <v>0</v>
      </c>
      <c r="I115" s="64"/>
      <c r="J115" s="63">
        <v>0.15160788103290923</v>
      </c>
      <c r="K115" s="67">
        <f t="shared" si="5"/>
        <v>0</v>
      </c>
    </row>
    <row r="116" spans="1:11" x14ac:dyDescent="0.5">
      <c r="A116" s="23">
        <v>1390</v>
      </c>
      <c r="B116" s="63">
        <v>0</v>
      </c>
      <c r="C116" s="64"/>
      <c r="D116" s="65">
        <v>1.85E-4</v>
      </c>
      <c r="E116" s="66">
        <f t="shared" si="3"/>
        <v>0</v>
      </c>
      <c r="F116" s="64"/>
      <c r="G116" s="63">
        <v>0.57362224530238637</v>
      </c>
      <c r="H116" s="67">
        <f t="shared" si="4"/>
        <v>0</v>
      </c>
      <c r="I116" s="64"/>
      <c r="J116" s="63">
        <v>0.13507274386643048</v>
      </c>
      <c r="K116" s="67">
        <f t="shared" si="5"/>
        <v>0</v>
      </c>
    </row>
    <row r="117" spans="1:11" x14ac:dyDescent="0.5">
      <c r="A117" s="23">
        <v>1400</v>
      </c>
      <c r="B117" s="63">
        <v>0</v>
      </c>
      <c r="C117" s="64"/>
      <c r="D117" s="65">
        <v>7.1500000000000003E-4</v>
      </c>
      <c r="E117" s="66">
        <f t="shared" si="3"/>
        <v>0</v>
      </c>
      <c r="F117" s="64"/>
      <c r="G117" s="63">
        <v>0.56417990381592731</v>
      </c>
      <c r="H117" s="67">
        <f t="shared" si="4"/>
        <v>0</v>
      </c>
      <c r="I117" s="64"/>
      <c r="J117" s="63">
        <v>0.15633220593761746</v>
      </c>
      <c r="K117" s="67">
        <f t="shared" si="5"/>
        <v>0</v>
      </c>
    </row>
    <row r="118" spans="1:11" x14ac:dyDescent="0.5">
      <c r="A118" s="23">
        <v>1410</v>
      </c>
      <c r="B118" s="63">
        <v>0</v>
      </c>
      <c r="C118" s="64"/>
      <c r="D118" s="65">
        <v>3.3700000000000002E-3</v>
      </c>
      <c r="E118" s="66">
        <f t="shared" si="3"/>
        <v>0</v>
      </c>
      <c r="F118" s="64"/>
      <c r="G118" s="63">
        <v>0.55237697695785348</v>
      </c>
      <c r="H118" s="67">
        <f t="shared" si="4"/>
        <v>0</v>
      </c>
      <c r="I118" s="64"/>
      <c r="J118" s="63">
        <v>0.13421377570193807</v>
      </c>
      <c r="K118" s="67">
        <f t="shared" si="5"/>
        <v>0</v>
      </c>
    </row>
    <row r="119" spans="1:11" x14ac:dyDescent="0.5">
      <c r="A119" s="23">
        <v>1420</v>
      </c>
      <c r="B119" s="63">
        <v>0</v>
      </c>
      <c r="C119" s="64"/>
      <c r="D119" s="65">
        <v>1.6799999999999999E-2</v>
      </c>
      <c r="E119" s="66">
        <f t="shared" si="3"/>
        <v>0</v>
      </c>
      <c r="F119" s="64"/>
      <c r="G119" s="63">
        <v>0.54293463547139453</v>
      </c>
      <c r="H119" s="67">
        <f t="shared" si="4"/>
        <v>0</v>
      </c>
      <c r="I119" s="64"/>
      <c r="J119" s="63">
        <v>0.14903097653943204</v>
      </c>
      <c r="K119" s="67">
        <f t="shared" si="5"/>
        <v>0</v>
      </c>
    </row>
    <row r="120" spans="1:11" x14ac:dyDescent="0.5">
      <c r="A120" s="23">
        <v>1430</v>
      </c>
      <c r="B120" s="63">
        <v>0</v>
      </c>
      <c r="C120" s="64"/>
      <c r="D120" s="65">
        <v>3.15E-2</v>
      </c>
      <c r="E120" s="66">
        <f t="shared" si="3"/>
        <v>0</v>
      </c>
      <c r="F120" s="64"/>
      <c r="G120" s="63">
        <v>0.53349229398493547</v>
      </c>
      <c r="H120" s="67">
        <f t="shared" si="4"/>
        <v>0</v>
      </c>
      <c r="I120" s="64"/>
      <c r="J120" s="63">
        <v>0.13228109733183016</v>
      </c>
      <c r="K120" s="67">
        <f t="shared" si="5"/>
        <v>0</v>
      </c>
    </row>
    <row r="121" spans="1:11" x14ac:dyDescent="0.5">
      <c r="A121" s="23">
        <v>1440</v>
      </c>
      <c r="B121" s="63">
        <v>0</v>
      </c>
      <c r="C121" s="64"/>
      <c r="D121" s="65">
        <v>3.85E-2</v>
      </c>
      <c r="E121" s="66">
        <f t="shared" si="3"/>
        <v>0</v>
      </c>
      <c r="F121" s="64"/>
      <c r="G121" s="63">
        <v>0.52641053787009118</v>
      </c>
      <c r="H121" s="67">
        <f t="shared" si="4"/>
        <v>0</v>
      </c>
      <c r="I121" s="64"/>
      <c r="J121" s="63">
        <v>0.13636119611316908</v>
      </c>
      <c r="K121" s="67">
        <f t="shared" si="5"/>
        <v>0</v>
      </c>
    </row>
    <row r="122" spans="1:11" x14ac:dyDescent="0.5">
      <c r="A122" s="23">
        <v>1450</v>
      </c>
      <c r="B122" s="63">
        <v>0</v>
      </c>
      <c r="C122" s="64"/>
      <c r="D122" s="65">
        <v>6.59E-2</v>
      </c>
      <c r="E122" s="66">
        <f t="shared" si="3"/>
        <v>0</v>
      </c>
      <c r="F122" s="64"/>
      <c r="G122" s="63">
        <v>0.51932878175524688</v>
      </c>
      <c r="H122" s="67">
        <f t="shared" si="4"/>
        <v>0</v>
      </c>
      <c r="I122" s="64"/>
      <c r="J122" s="63">
        <v>0.24051108605787302</v>
      </c>
      <c r="K122" s="67">
        <f t="shared" si="5"/>
        <v>0</v>
      </c>
    </row>
    <row r="123" spans="1:11" x14ac:dyDescent="0.5">
      <c r="A123" s="23">
        <v>1460</v>
      </c>
      <c r="B123" s="63">
        <v>0</v>
      </c>
      <c r="C123" s="64"/>
      <c r="D123" s="65">
        <v>0.109</v>
      </c>
      <c r="E123" s="66">
        <f t="shared" si="3"/>
        <v>0</v>
      </c>
      <c r="F123" s="64"/>
      <c r="G123" s="63">
        <v>0.51224702564040248</v>
      </c>
      <c r="H123" s="67">
        <f t="shared" si="4"/>
        <v>0</v>
      </c>
      <c r="I123" s="64"/>
      <c r="J123" s="63">
        <v>0.16062704676007947</v>
      </c>
      <c r="K123" s="67">
        <f t="shared" si="5"/>
        <v>0</v>
      </c>
    </row>
    <row r="124" spans="1:11" x14ac:dyDescent="0.5">
      <c r="A124" s="23">
        <v>1470</v>
      </c>
      <c r="B124" s="63">
        <v>0</v>
      </c>
      <c r="C124" s="64"/>
      <c r="D124" s="65">
        <v>6.8400000000000002E-2</v>
      </c>
      <c r="E124" s="66">
        <f t="shared" si="3"/>
        <v>0</v>
      </c>
      <c r="F124" s="64"/>
      <c r="G124" s="63">
        <v>0.50516526952555829</v>
      </c>
      <c r="H124" s="67">
        <f t="shared" si="4"/>
        <v>0</v>
      </c>
      <c r="I124" s="64"/>
      <c r="J124" s="63">
        <v>0.13979706877113868</v>
      </c>
      <c r="K124" s="67">
        <f t="shared" si="5"/>
        <v>0</v>
      </c>
    </row>
    <row r="125" spans="1:11" x14ac:dyDescent="0.5">
      <c r="A125" s="23">
        <v>1480</v>
      </c>
      <c r="B125" s="63">
        <v>0</v>
      </c>
      <c r="C125" s="64"/>
      <c r="D125" s="65">
        <v>9.8900000000000002E-2</v>
      </c>
      <c r="E125" s="66">
        <f t="shared" si="3"/>
        <v>0</v>
      </c>
      <c r="F125" s="64"/>
      <c r="G125" s="63">
        <v>0.498083513410714</v>
      </c>
      <c r="H125" s="67">
        <f t="shared" si="4"/>
        <v>0</v>
      </c>
      <c r="I125" s="64"/>
      <c r="J125" s="63">
        <v>0.14258871530573902</v>
      </c>
      <c r="K125" s="67">
        <f t="shared" si="5"/>
        <v>0</v>
      </c>
    </row>
    <row r="126" spans="1:11" x14ac:dyDescent="0.5">
      <c r="A126" s="23">
        <v>1490</v>
      </c>
      <c r="B126" s="63">
        <v>0</v>
      </c>
      <c r="C126" s="64"/>
      <c r="D126" s="65">
        <v>0.155</v>
      </c>
      <c r="E126" s="66">
        <f t="shared" si="3"/>
        <v>0</v>
      </c>
      <c r="F126" s="64"/>
      <c r="G126" s="63">
        <v>0.4910017572958697</v>
      </c>
      <c r="H126" s="67">
        <f t="shared" si="4"/>
        <v>0</v>
      </c>
      <c r="I126" s="64"/>
      <c r="J126" s="63">
        <v>0.11875234874107479</v>
      </c>
      <c r="K126" s="67">
        <f t="shared" si="5"/>
        <v>0</v>
      </c>
    </row>
    <row r="127" spans="1:11" x14ac:dyDescent="0.5">
      <c r="A127" s="23">
        <v>1500</v>
      </c>
      <c r="B127" s="63">
        <v>0</v>
      </c>
      <c r="C127" s="64"/>
      <c r="D127" s="65">
        <v>0.20799999999999999</v>
      </c>
      <c r="E127" s="66">
        <f t="shared" si="3"/>
        <v>0</v>
      </c>
      <c r="F127" s="64"/>
      <c r="G127" s="63">
        <v>0.48392000118102552</v>
      </c>
      <c r="H127" s="67">
        <f t="shared" si="4"/>
        <v>0</v>
      </c>
      <c r="I127" s="64"/>
      <c r="J127" s="63">
        <v>0.1389381006066463</v>
      </c>
      <c r="K127" s="67">
        <f t="shared" si="5"/>
        <v>0</v>
      </c>
    </row>
    <row r="128" spans="1:11" x14ac:dyDescent="0.5">
      <c r="A128" s="23">
        <v>1510</v>
      </c>
      <c r="B128" s="63">
        <v>0</v>
      </c>
      <c r="C128" s="64"/>
      <c r="D128" s="65">
        <v>0.24299999999999999</v>
      </c>
      <c r="E128" s="66">
        <f t="shared" si="3"/>
        <v>0</v>
      </c>
      <c r="F128" s="64"/>
      <c r="G128" s="63">
        <v>0.47683824506618122</v>
      </c>
      <c r="H128" s="67">
        <f t="shared" si="4"/>
        <v>0</v>
      </c>
      <c r="I128" s="64"/>
      <c r="J128" s="63">
        <v>0.14366242551135452</v>
      </c>
      <c r="K128" s="67">
        <f t="shared" si="5"/>
        <v>0</v>
      </c>
    </row>
    <row r="129" spans="1:11" x14ac:dyDescent="0.5">
      <c r="A129" s="23">
        <v>1520</v>
      </c>
      <c r="B129" s="63">
        <v>0</v>
      </c>
      <c r="C129" s="64"/>
      <c r="D129" s="65">
        <v>0.26200000000000001</v>
      </c>
      <c r="E129" s="66">
        <f t="shared" si="3"/>
        <v>0</v>
      </c>
      <c r="F129" s="64"/>
      <c r="G129" s="63">
        <v>0.47211707432295164</v>
      </c>
      <c r="H129" s="67">
        <f t="shared" si="4"/>
        <v>0</v>
      </c>
      <c r="I129" s="64"/>
      <c r="J129" s="63">
        <v>0.12540935201589093</v>
      </c>
      <c r="K129" s="67">
        <f t="shared" si="5"/>
        <v>0</v>
      </c>
    </row>
    <row r="130" spans="1:11" x14ac:dyDescent="0.5">
      <c r="A130" s="23">
        <v>1530</v>
      </c>
      <c r="B130" s="63">
        <v>0</v>
      </c>
      <c r="C130" s="64"/>
      <c r="D130" s="65">
        <v>0.26900000000000002</v>
      </c>
      <c r="E130" s="66">
        <f t="shared" si="3"/>
        <v>0</v>
      </c>
      <c r="F130" s="64"/>
      <c r="G130" s="63">
        <v>0.4650353182081074</v>
      </c>
      <c r="H130" s="67">
        <f t="shared" si="4"/>
        <v>0</v>
      </c>
      <c r="I130" s="64"/>
      <c r="J130" s="63">
        <v>0.14903097653943204</v>
      </c>
      <c r="K130" s="67">
        <f t="shared" si="5"/>
        <v>0</v>
      </c>
    </row>
    <row r="131" spans="1:11" x14ac:dyDescent="0.5">
      <c r="A131" s="23">
        <v>1540</v>
      </c>
      <c r="B131" s="63">
        <v>0</v>
      </c>
      <c r="C131" s="64"/>
      <c r="D131" s="65">
        <v>0.27100000000000002</v>
      </c>
      <c r="E131" s="66">
        <f t="shared" si="3"/>
        <v>0</v>
      </c>
      <c r="F131" s="64"/>
      <c r="G131" s="63">
        <v>0.45795356209326316</v>
      </c>
      <c r="H131" s="67">
        <f t="shared" si="4"/>
        <v>0</v>
      </c>
      <c r="I131" s="64"/>
      <c r="J131" s="63">
        <v>0.11918183282332101</v>
      </c>
      <c r="K131" s="67">
        <f t="shared" si="5"/>
        <v>0</v>
      </c>
    </row>
    <row r="132" spans="1:11" x14ac:dyDescent="0.5">
      <c r="A132" s="23">
        <v>1550</v>
      </c>
      <c r="B132" s="63">
        <v>0</v>
      </c>
      <c r="C132" s="64"/>
      <c r="D132" s="65">
        <v>0.27100000000000002</v>
      </c>
      <c r="E132" s="66">
        <f t="shared" si="3"/>
        <v>0</v>
      </c>
      <c r="F132" s="64"/>
      <c r="G132" s="63">
        <v>0.45087180597841886</v>
      </c>
      <c r="H132" s="67">
        <f t="shared" si="4"/>
        <v>0</v>
      </c>
      <c r="I132" s="64"/>
      <c r="J132" s="63">
        <v>0.13099264508509154</v>
      </c>
      <c r="K132" s="67">
        <f t="shared" si="5"/>
        <v>0</v>
      </c>
    </row>
    <row r="133" spans="1:11" x14ac:dyDescent="0.5">
      <c r="A133" s="23">
        <v>1560</v>
      </c>
      <c r="B133" s="63">
        <v>0</v>
      </c>
      <c r="C133" s="64"/>
      <c r="D133" s="65">
        <v>0.26700000000000002</v>
      </c>
      <c r="E133" s="66">
        <f t="shared" si="3"/>
        <v>0</v>
      </c>
      <c r="F133" s="64"/>
      <c r="G133" s="63">
        <v>0.44379004986357456</v>
      </c>
      <c r="H133" s="67">
        <f t="shared" si="4"/>
        <v>0</v>
      </c>
      <c r="I133" s="64"/>
      <c r="J133" s="63">
        <v>0.11037740913727385</v>
      </c>
      <c r="K133" s="67">
        <f t="shared" si="5"/>
        <v>0</v>
      </c>
    </row>
    <row r="134" spans="1:11" x14ac:dyDescent="0.5">
      <c r="A134" s="23">
        <v>1570</v>
      </c>
      <c r="B134" s="63">
        <v>0</v>
      </c>
      <c r="C134" s="64"/>
      <c r="D134" s="65">
        <v>0.248</v>
      </c>
      <c r="E134" s="66">
        <f t="shared" si="3"/>
        <v>0</v>
      </c>
      <c r="F134" s="64"/>
      <c r="G134" s="63">
        <v>0.43906887912034515</v>
      </c>
      <c r="H134" s="67">
        <f t="shared" si="4"/>
        <v>0</v>
      </c>
      <c r="I134" s="64"/>
      <c r="J134" s="63">
        <v>0.11145111934288936</v>
      </c>
      <c r="K134" s="67">
        <f t="shared" si="5"/>
        <v>0</v>
      </c>
    </row>
    <row r="135" spans="1:11" x14ac:dyDescent="0.5">
      <c r="A135" s="23">
        <v>1580</v>
      </c>
      <c r="B135" s="63">
        <v>0</v>
      </c>
      <c r="C135" s="64"/>
      <c r="D135" s="65">
        <v>0.24199999999999999</v>
      </c>
      <c r="E135" s="66">
        <f t="shared" si="3"/>
        <v>0</v>
      </c>
      <c r="F135" s="64"/>
      <c r="G135" s="63">
        <v>0.43198712300550079</v>
      </c>
      <c r="H135" s="67">
        <f t="shared" si="4"/>
        <v>0</v>
      </c>
      <c r="I135" s="64"/>
      <c r="J135" s="63">
        <v>0.13786439040103077</v>
      </c>
      <c r="K135" s="67">
        <f t="shared" si="5"/>
        <v>0</v>
      </c>
    </row>
    <row r="136" spans="1:11" x14ac:dyDescent="0.5">
      <c r="A136" s="23">
        <v>1590</v>
      </c>
      <c r="B136" s="63">
        <v>0</v>
      </c>
      <c r="C136" s="64"/>
      <c r="D136" s="65">
        <v>0.25</v>
      </c>
      <c r="E136" s="66">
        <f t="shared" ref="E136:E199" si="6">D136*$B136</f>
        <v>0</v>
      </c>
      <c r="F136" s="64"/>
      <c r="G136" s="63">
        <v>0.42726595226227126</v>
      </c>
      <c r="H136" s="67">
        <f t="shared" ref="H136:H199" si="7">G136*$B136</f>
        <v>0</v>
      </c>
      <c r="I136" s="64"/>
      <c r="J136" s="63">
        <v>0.11166586138401247</v>
      </c>
      <c r="K136" s="67">
        <f t="shared" ref="K136:K199" si="8">J136*$B136</f>
        <v>0</v>
      </c>
    </row>
    <row r="137" spans="1:11" x14ac:dyDescent="0.5">
      <c r="A137" s="23">
        <v>1600</v>
      </c>
      <c r="B137" s="63">
        <v>0</v>
      </c>
      <c r="C137" s="64"/>
      <c r="D137" s="65">
        <v>0.23699999999999999</v>
      </c>
      <c r="E137" s="66">
        <f t="shared" si="6"/>
        <v>0</v>
      </c>
      <c r="F137" s="64"/>
      <c r="G137" s="63">
        <v>0.42018419614742697</v>
      </c>
      <c r="H137" s="67">
        <f t="shared" si="7"/>
        <v>0</v>
      </c>
      <c r="I137" s="64"/>
      <c r="J137" s="63">
        <v>0.11961131690556721</v>
      </c>
      <c r="K137" s="67">
        <f t="shared" si="8"/>
        <v>0</v>
      </c>
    </row>
    <row r="138" spans="1:11" x14ac:dyDescent="0.5">
      <c r="A138" s="23">
        <v>1610</v>
      </c>
      <c r="B138" s="63">
        <v>0</v>
      </c>
      <c r="C138" s="64"/>
      <c r="D138" s="65">
        <v>0.23200000000000001</v>
      </c>
      <c r="E138" s="66">
        <f t="shared" si="6"/>
        <v>0</v>
      </c>
      <c r="F138" s="64"/>
      <c r="G138" s="63">
        <v>0.41310244003258279</v>
      </c>
      <c r="H138" s="67">
        <f t="shared" si="7"/>
        <v>0</v>
      </c>
      <c r="I138" s="64"/>
      <c r="J138" s="63">
        <v>0.23192140441294895</v>
      </c>
      <c r="K138" s="67">
        <f t="shared" si="8"/>
        <v>0</v>
      </c>
    </row>
    <row r="139" spans="1:11" x14ac:dyDescent="0.5">
      <c r="A139" s="23">
        <v>1620</v>
      </c>
      <c r="B139" s="63">
        <v>0</v>
      </c>
      <c r="C139" s="64"/>
      <c r="D139" s="65">
        <v>0.23799999999999999</v>
      </c>
      <c r="E139" s="66">
        <f t="shared" si="6"/>
        <v>0</v>
      </c>
      <c r="F139" s="64"/>
      <c r="G139" s="63">
        <v>0.4083812692893532</v>
      </c>
      <c r="H139" s="67">
        <f t="shared" si="7"/>
        <v>0</v>
      </c>
      <c r="I139" s="64"/>
      <c r="J139" s="63">
        <v>0.15697643206098674</v>
      </c>
      <c r="K139" s="67">
        <f t="shared" si="8"/>
        <v>0</v>
      </c>
    </row>
    <row r="140" spans="1:11" x14ac:dyDescent="0.5">
      <c r="A140" s="23">
        <v>1630</v>
      </c>
      <c r="B140" s="63">
        <v>0</v>
      </c>
      <c r="C140" s="64"/>
      <c r="D140" s="65">
        <v>0.23799999999999999</v>
      </c>
      <c r="E140" s="66">
        <f t="shared" si="6"/>
        <v>0</v>
      </c>
      <c r="F140" s="64"/>
      <c r="G140" s="63">
        <v>0.40129951317450896</v>
      </c>
      <c r="H140" s="67">
        <f t="shared" si="7"/>
        <v>0</v>
      </c>
      <c r="I140" s="64"/>
      <c r="J140" s="63">
        <v>0.26628013099264508</v>
      </c>
      <c r="K140" s="67">
        <f t="shared" si="8"/>
        <v>0</v>
      </c>
    </row>
    <row r="141" spans="1:11" x14ac:dyDescent="0.5">
      <c r="A141" s="23">
        <v>1640</v>
      </c>
      <c r="B141" s="63">
        <v>0</v>
      </c>
      <c r="C141" s="64"/>
      <c r="D141" s="65">
        <v>0.222</v>
      </c>
      <c r="E141" s="66">
        <f t="shared" si="6"/>
        <v>0</v>
      </c>
      <c r="F141" s="64"/>
      <c r="G141" s="63">
        <v>0.39421775705966466</v>
      </c>
      <c r="H141" s="67">
        <f t="shared" si="7"/>
        <v>0</v>
      </c>
      <c r="I141" s="64"/>
      <c r="J141" s="63">
        <v>0.19112041659955981</v>
      </c>
      <c r="K141" s="67">
        <f t="shared" si="8"/>
        <v>0</v>
      </c>
    </row>
    <row r="142" spans="1:11" x14ac:dyDescent="0.5">
      <c r="A142" s="23">
        <v>1650</v>
      </c>
      <c r="B142" s="63">
        <v>0</v>
      </c>
      <c r="C142" s="64"/>
      <c r="D142" s="65">
        <v>0.22</v>
      </c>
      <c r="E142" s="66">
        <f t="shared" si="6"/>
        <v>0</v>
      </c>
      <c r="F142" s="64"/>
      <c r="G142" s="63">
        <v>0.38713600094482037</v>
      </c>
      <c r="H142" s="67">
        <f t="shared" si="7"/>
        <v>0</v>
      </c>
      <c r="I142" s="64"/>
      <c r="J142" s="63">
        <v>0.10372040586245773</v>
      </c>
      <c r="K142" s="67">
        <f t="shared" si="8"/>
        <v>0</v>
      </c>
    </row>
    <row r="143" spans="1:11" x14ac:dyDescent="0.5">
      <c r="A143" s="23">
        <v>1660</v>
      </c>
      <c r="B143" s="63">
        <v>0</v>
      </c>
      <c r="C143" s="64"/>
      <c r="D143" s="65">
        <v>0.222</v>
      </c>
      <c r="E143" s="66">
        <f t="shared" si="6"/>
        <v>0</v>
      </c>
      <c r="F143" s="64"/>
      <c r="G143" s="63">
        <v>0.38005424482997613</v>
      </c>
      <c r="H143" s="67">
        <f t="shared" si="7"/>
        <v>0</v>
      </c>
      <c r="I143" s="64"/>
      <c r="J143" s="63">
        <v>0.12175873731679822</v>
      </c>
      <c r="K143" s="67">
        <f t="shared" si="8"/>
        <v>0</v>
      </c>
    </row>
    <row r="144" spans="1:11" x14ac:dyDescent="0.5">
      <c r="A144" s="23">
        <v>1670</v>
      </c>
      <c r="B144" s="63">
        <v>0</v>
      </c>
      <c r="C144" s="64"/>
      <c r="D144" s="65">
        <v>0.21099999999999999</v>
      </c>
      <c r="E144" s="66">
        <f t="shared" si="6"/>
        <v>0</v>
      </c>
      <c r="F144" s="64"/>
      <c r="G144" s="63">
        <v>0.37297248871513183</v>
      </c>
      <c r="H144" s="67">
        <f t="shared" si="7"/>
        <v>0</v>
      </c>
      <c r="I144" s="64"/>
      <c r="J144" s="63">
        <v>0.13421377570193807</v>
      </c>
      <c r="K144" s="67">
        <f t="shared" si="8"/>
        <v>0</v>
      </c>
    </row>
    <row r="145" spans="1:11" x14ac:dyDescent="0.5">
      <c r="A145" s="23">
        <v>1680</v>
      </c>
      <c r="B145" s="63">
        <v>0</v>
      </c>
      <c r="C145" s="64"/>
      <c r="D145" s="65">
        <v>0.20699999999999999</v>
      </c>
      <c r="E145" s="66">
        <f t="shared" si="6"/>
        <v>0</v>
      </c>
      <c r="F145" s="64"/>
      <c r="G145" s="63">
        <v>0.3682513179719023</v>
      </c>
      <c r="H145" s="67">
        <f t="shared" si="7"/>
        <v>0</v>
      </c>
      <c r="I145" s="64"/>
      <c r="J145" s="63">
        <v>0.10221721157459603</v>
      </c>
      <c r="K145" s="67">
        <f t="shared" si="8"/>
        <v>0</v>
      </c>
    </row>
    <row r="146" spans="1:11" x14ac:dyDescent="0.5">
      <c r="A146" s="23">
        <v>1690</v>
      </c>
      <c r="B146" s="63">
        <v>0</v>
      </c>
      <c r="C146" s="64"/>
      <c r="D146" s="65">
        <v>0.20599999999999999</v>
      </c>
      <c r="E146" s="66">
        <f t="shared" si="6"/>
        <v>0</v>
      </c>
      <c r="F146" s="64"/>
      <c r="G146" s="63">
        <v>0.36353014722867283</v>
      </c>
      <c r="H146" s="67">
        <f t="shared" si="7"/>
        <v>0</v>
      </c>
      <c r="I146" s="64"/>
      <c r="J146" s="63">
        <v>0.13314006549632254</v>
      </c>
      <c r="K146" s="67">
        <f t="shared" si="8"/>
        <v>0</v>
      </c>
    </row>
    <row r="147" spans="1:11" x14ac:dyDescent="0.5">
      <c r="A147" s="23">
        <v>1700</v>
      </c>
      <c r="B147" s="63">
        <v>0</v>
      </c>
      <c r="C147" s="64"/>
      <c r="D147" s="65">
        <v>0.20200000000000001</v>
      </c>
      <c r="E147" s="66">
        <f t="shared" si="6"/>
        <v>0</v>
      </c>
      <c r="F147" s="64"/>
      <c r="G147" s="63">
        <v>0.3588089764854433</v>
      </c>
      <c r="H147" s="67">
        <f t="shared" si="7"/>
        <v>0</v>
      </c>
      <c r="I147" s="64"/>
      <c r="J147" s="63">
        <v>0.10780050464379666</v>
      </c>
      <c r="K147" s="67">
        <f t="shared" si="8"/>
        <v>0</v>
      </c>
    </row>
    <row r="148" spans="1:11" x14ac:dyDescent="0.5">
      <c r="A148" s="23">
        <v>1710</v>
      </c>
      <c r="B148" s="63">
        <v>0</v>
      </c>
      <c r="C148" s="64"/>
      <c r="D148" s="65">
        <v>0.19</v>
      </c>
      <c r="E148" s="66">
        <f t="shared" si="6"/>
        <v>0</v>
      </c>
      <c r="F148" s="64"/>
      <c r="G148" s="63">
        <v>0.351727220370599</v>
      </c>
      <c r="H148" s="67">
        <f t="shared" si="7"/>
        <v>0</v>
      </c>
      <c r="I148" s="64"/>
      <c r="J148" s="63">
        <v>0.13936758468889249</v>
      </c>
      <c r="K148" s="67">
        <f t="shared" si="8"/>
        <v>0</v>
      </c>
    </row>
    <row r="149" spans="1:11" x14ac:dyDescent="0.5">
      <c r="A149" s="23">
        <v>1720</v>
      </c>
      <c r="B149" s="63">
        <v>0</v>
      </c>
      <c r="C149" s="64"/>
      <c r="D149" s="65">
        <v>0.186</v>
      </c>
      <c r="E149" s="66">
        <f t="shared" si="6"/>
        <v>0</v>
      </c>
      <c r="F149" s="64"/>
      <c r="G149" s="63">
        <v>0.34700604962736953</v>
      </c>
      <c r="H149" s="67">
        <f t="shared" si="7"/>
        <v>0</v>
      </c>
      <c r="I149" s="64"/>
      <c r="J149" s="63">
        <v>0.10307617973908843</v>
      </c>
      <c r="K149" s="67">
        <f t="shared" si="8"/>
        <v>0</v>
      </c>
    </row>
    <row r="150" spans="1:11" x14ac:dyDescent="0.5">
      <c r="A150" s="23">
        <v>1730</v>
      </c>
      <c r="B150" s="63">
        <v>0</v>
      </c>
      <c r="C150" s="64"/>
      <c r="D150" s="65">
        <v>0.17199999999999999</v>
      </c>
      <c r="E150" s="66">
        <f t="shared" si="6"/>
        <v>0</v>
      </c>
      <c r="F150" s="64"/>
      <c r="G150" s="63">
        <v>0.34228487888413994</v>
      </c>
      <c r="H150" s="67">
        <f t="shared" si="7"/>
        <v>0</v>
      </c>
      <c r="I150" s="64"/>
      <c r="J150" s="63">
        <v>0.10737102056155046</v>
      </c>
      <c r="K150" s="67">
        <f t="shared" si="8"/>
        <v>0</v>
      </c>
    </row>
    <row r="151" spans="1:11" x14ac:dyDescent="0.5">
      <c r="A151" s="23">
        <v>1740</v>
      </c>
      <c r="B151" s="63">
        <v>0</v>
      </c>
      <c r="C151" s="64"/>
      <c r="D151" s="65">
        <v>0.16400000000000001</v>
      </c>
      <c r="E151" s="66">
        <f t="shared" si="6"/>
        <v>0</v>
      </c>
      <c r="F151" s="64"/>
      <c r="G151" s="63">
        <v>0.33756370814091052</v>
      </c>
      <c r="H151" s="67">
        <f t="shared" si="7"/>
        <v>0</v>
      </c>
      <c r="I151" s="64"/>
      <c r="J151" s="63">
        <v>0.13206635529070707</v>
      </c>
      <c r="K151" s="67">
        <f t="shared" si="8"/>
        <v>0</v>
      </c>
    </row>
    <row r="152" spans="1:11" x14ac:dyDescent="0.5">
      <c r="A152" s="23">
        <v>1750</v>
      </c>
      <c r="B152" s="63">
        <v>0</v>
      </c>
      <c r="C152" s="64"/>
      <c r="D152" s="65">
        <v>0.161</v>
      </c>
      <c r="E152" s="66">
        <f t="shared" si="6"/>
        <v>0</v>
      </c>
      <c r="F152" s="64"/>
      <c r="G152" s="63">
        <v>0.3352031227692957</v>
      </c>
      <c r="H152" s="67">
        <f t="shared" si="7"/>
        <v>0</v>
      </c>
      <c r="I152" s="64"/>
      <c r="J152" s="63">
        <v>0.11016266709615076</v>
      </c>
      <c r="K152" s="67">
        <f t="shared" si="8"/>
        <v>0</v>
      </c>
    </row>
    <row r="153" spans="1:11" x14ac:dyDescent="0.5">
      <c r="A153" s="23">
        <v>1760</v>
      </c>
      <c r="B153" s="63">
        <v>0</v>
      </c>
      <c r="C153" s="64"/>
      <c r="D153" s="65">
        <v>0.153</v>
      </c>
      <c r="E153" s="66">
        <f t="shared" si="6"/>
        <v>0</v>
      </c>
      <c r="F153" s="64"/>
      <c r="G153" s="63">
        <v>0.33048195202606617</v>
      </c>
      <c r="H153" s="67">
        <f t="shared" si="7"/>
        <v>0</v>
      </c>
      <c r="I153" s="64"/>
      <c r="J153" s="63">
        <v>0.11359853975412038</v>
      </c>
      <c r="K153" s="67">
        <f t="shared" si="8"/>
        <v>0</v>
      </c>
    </row>
    <row r="154" spans="1:11" x14ac:dyDescent="0.5">
      <c r="A154" s="23">
        <v>1770</v>
      </c>
      <c r="B154" s="63">
        <v>0</v>
      </c>
      <c r="C154" s="64"/>
      <c r="D154" s="65">
        <v>0.13400000000000001</v>
      </c>
      <c r="E154" s="66">
        <f t="shared" si="6"/>
        <v>0</v>
      </c>
      <c r="F154" s="64"/>
      <c r="G154" s="63">
        <v>0.32576078128283664</v>
      </c>
      <c r="H154" s="67">
        <f t="shared" si="7"/>
        <v>0</v>
      </c>
      <c r="I154" s="64"/>
      <c r="J154" s="63">
        <v>0.10629731035593495</v>
      </c>
      <c r="K154" s="67">
        <f t="shared" si="8"/>
        <v>0</v>
      </c>
    </row>
    <row r="155" spans="1:11" x14ac:dyDescent="0.5">
      <c r="A155" s="23">
        <v>1780</v>
      </c>
      <c r="B155" s="63">
        <v>0</v>
      </c>
      <c r="C155" s="64"/>
      <c r="D155" s="65">
        <v>9.8599999999999993E-2</v>
      </c>
      <c r="E155" s="66">
        <f t="shared" si="6"/>
        <v>0</v>
      </c>
      <c r="F155" s="64"/>
      <c r="G155" s="63">
        <v>0.32340019591122193</v>
      </c>
      <c r="H155" s="67">
        <f t="shared" si="7"/>
        <v>0</v>
      </c>
      <c r="I155" s="64"/>
      <c r="J155" s="63">
        <v>0.10672679443818116</v>
      </c>
      <c r="K155" s="67">
        <f t="shared" si="8"/>
        <v>0</v>
      </c>
    </row>
    <row r="156" spans="1:11" x14ac:dyDescent="0.5">
      <c r="A156" s="23">
        <v>1790</v>
      </c>
      <c r="B156" s="63">
        <v>0</v>
      </c>
      <c r="C156" s="64"/>
      <c r="D156" s="65">
        <v>7.7700000000000005E-2</v>
      </c>
      <c r="E156" s="66">
        <f t="shared" si="6"/>
        <v>0</v>
      </c>
      <c r="F156" s="64"/>
      <c r="G156" s="63">
        <v>0.3186790251679924</v>
      </c>
      <c r="H156" s="67">
        <f t="shared" si="7"/>
        <v>0</v>
      </c>
      <c r="I156" s="64"/>
      <c r="J156" s="63">
        <v>0.10994792505502766</v>
      </c>
      <c r="K156" s="67">
        <f t="shared" si="8"/>
        <v>0</v>
      </c>
    </row>
    <row r="157" spans="1:11" x14ac:dyDescent="0.5">
      <c r="A157" s="23">
        <v>1800</v>
      </c>
      <c r="B157" s="63">
        <v>0</v>
      </c>
      <c r="C157" s="64"/>
      <c r="D157" s="65">
        <v>3.1399999999999997E-2</v>
      </c>
      <c r="E157" s="66">
        <f t="shared" si="6"/>
        <v>0</v>
      </c>
      <c r="F157" s="64"/>
      <c r="G157" s="63">
        <v>0.31631843979637764</v>
      </c>
      <c r="H157" s="67">
        <f t="shared" si="7"/>
        <v>0</v>
      </c>
      <c r="I157" s="64"/>
      <c r="J157" s="63">
        <v>0.11316905567187419</v>
      </c>
      <c r="K157" s="67">
        <f t="shared" si="8"/>
        <v>0</v>
      </c>
    </row>
    <row r="158" spans="1:11" x14ac:dyDescent="0.5">
      <c r="A158" s="23">
        <v>1810</v>
      </c>
      <c r="B158" s="63">
        <v>0</v>
      </c>
      <c r="C158" s="64"/>
      <c r="D158" s="65">
        <v>9.4199999999999996E-3</v>
      </c>
      <c r="E158" s="66">
        <f t="shared" si="6"/>
        <v>0</v>
      </c>
      <c r="F158" s="64"/>
      <c r="G158" s="63">
        <v>0.31395785442476287</v>
      </c>
      <c r="H158" s="67">
        <f t="shared" si="7"/>
        <v>0</v>
      </c>
      <c r="I158" s="64"/>
      <c r="J158" s="63">
        <v>0.11510173404198208</v>
      </c>
      <c r="K158" s="67">
        <f t="shared" si="8"/>
        <v>0</v>
      </c>
    </row>
    <row r="159" spans="1:11" x14ac:dyDescent="0.5">
      <c r="A159" s="23">
        <v>1820</v>
      </c>
      <c r="B159" s="63">
        <v>0</v>
      </c>
      <c r="C159" s="64"/>
      <c r="D159" s="65">
        <v>1.5299999999999999E-3</v>
      </c>
      <c r="E159" s="66">
        <f t="shared" si="6"/>
        <v>0</v>
      </c>
      <c r="F159" s="64"/>
      <c r="G159" s="63">
        <v>0.31159726905314811</v>
      </c>
      <c r="H159" s="67">
        <f t="shared" si="7"/>
        <v>0</v>
      </c>
      <c r="I159" s="64"/>
      <c r="J159" s="63">
        <v>0.11424276587748969</v>
      </c>
      <c r="K159" s="67">
        <f t="shared" si="8"/>
        <v>0</v>
      </c>
    </row>
    <row r="160" spans="1:11" x14ac:dyDescent="0.5">
      <c r="A160" s="23">
        <v>1830</v>
      </c>
      <c r="B160" s="63">
        <v>0</v>
      </c>
      <c r="C160" s="64"/>
      <c r="D160" s="65">
        <v>2.7E-4</v>
      </c>
      <c r="E160" s="66">
        <f t="shared" si="6"/>
        <v>0</v>
      </c>
      <c r="F160" s="64"/>
      <c r="G160" s="63">
        <v>0.3092366836815334</v>
      </c>
      <c r="H160" s="67">
        <f t="shared" si="7"/>
        <v>0</v>
      </c>
      <c r="I160" s="64"/>
      <c r="J160" s="63">
        <v>0.12455038385139852</v>
      </c>
      <c r="K160" s="67">
        <f t="shared" si="8"/>
        <v>0</v>
      </c>
    </row>
    <row r="161" spans="1:11" x14ac:dyDescent="0.5">
      <c r="A161" s="23">
        <v>1840</v>
      </c>
      <c r="B161" s="63">
        <v>0</v>
      </c>
      <c r="C161" s="64"/>
      <c r="D161" s="65">
        <v>2.6800000000000002E-6</v>
      </c>
      <c r="E161" s="66">
        <f t="shared" si="6"/>
        <v>0</v>
      </c>
      <c r="F161" s="64"/>
      <c r="G161" s="63">
        <v>0.30687609830991863</v>
      </c>
      <c r="H161" s="67">
        <f t="shared" si="7"/>
        <v>0</v>
      </c>
      <c r="I161" s="64"/>
      <c r="J161" s="63">
        <v>0.22333172276802493</v>
      </c>
      <c r="K161" s="67">
        <f t="shared" si="8"/>
        <v>0</v>
      </c>
    </row>
    <row r="162" spans="1:11" x14ac:dyDescent="0.5">
      <c r="A162" s="23">
        <v>1850</v>
      </c>
      <c r="B162" s="63">
        <v>0</v>
      </c>
      <c r="C162" s="64"/>
      <c r="D162" s="65">
        <v>3.1099999999999999E-6</v>
      </c>
      <c r="E162" s="66">
        <f t="shared" si="6"/>
        <v>0</v>
      </c>
      <c r="F162" s="64"/>
      <c r="G162" s="63">
        <v>0.3021549275666891</v>
      </c>
      <c r="H162" s="67">
        <f t="shared" si="7"/>
        <v>0</v>
      </c>
      <c r="I162" s="64"/>
      <c r="J162" s="63">
        <v>0.24480592688033503</v>
      </c>
      <c r="K162" s="67">
        <f t="shared" si="8"/>
        <v>0</v>
      </c>
    </row>
    <row r="163" spans="1:11" x14ac:dyDescent="0.5">
      <c r="A163" s="23">
        <v>1860</v>
      </c>
      <c r="B163" s="63">
        <v>0</v>
      </c>
      <c r="C163" s="64"/>
      <c r="D163" s="65">
        <v>1.01E-5</v>
      </c>
      <c r="E163" s="66">
        <f t="shared" si="6"/>
        <v>0</v>
      </c>
      <c r="F163" s="64"/>
      <c r="G163" s="63">
        <v>0.29979434219507439</v>
      </c>
      <c r="H163" s="67">
        <f t="shared" si="7"/>
        <v>0</v>
      </c>
      <c r="I163" s="64"/>
      <c r="J163" s="63">
        <v>0.10071401728673432</v>
      </c>
      <c r="K163" s="67">
        <f t="shared" si="8"/>
        <v>0</v>
      </c>
    </row>
    <row r="164" spans="1:11" x14ac:dyDescent="0.5">
      <c r="A164" s="23">
        <v>1870</v>
      </c>
      <c r="B164" s="63">
        <v>0</v>
      </c>
      <c r="C164" s="64"/>
      <c r="D164" s="65">
        <v>3.54E-6</v>
      </c>
      <c r="E164" s="66">
        <f t="shared" si="6"/>
        <v>0</v>
      </c>
      <c r="F164" s="64"/>
      <c r="G164" s="63">
        <v>0.29743375682345963</v>
      </c>
      <c r="H164" s="67">
        <f t="shared" si="7"/>
        <v>0</v>
      </c>
      <c r="I164" s="64"/>
      <c r="J164" s="63">
        <v>0.12111451119342891</v>
      </c>
      <c r="K164" s="67">
        <f t="shared" si="8"/>
        <v>0</v>
      </c>
    </row>
    <row r="165" spans="1:11" x14ac:dyDescent="0.5">
      <c r="A165" s="23">
        <v>1880</v>
      </c>
      <c r="B165" s="63">
        <v>0</v>
      </c>
      <c r="C165" s="64"/>
      <c r="D165" s="65">
        <v>5.4400000000000001E-5</v>
      </c>
      <c r="E165" s="66">
        <f t="shared" si="6"/>
        <v>0</v>
      </c>
      <c r="F165" s="64"/>
      <c r="G165" s="63">
        <v>0.29035200070861533</v>
      </c>
      <c r="H165" s="67">
        <f t="shared" si="7"/>
        <v>0</v>
      </c>
      <c r="I165" s="64"/>
      <c r="J165" s="63">
        <v>0.11724915445321309</v>
      </c>
      <c r="K165" s="67">
        <f t="shared" si="8"/>
        <v>0</v>
      </c>
    </row>
    <row r="166" spans="1:11" x14ac:dyDescent="0.5">
      <c r="A166" s="23">
        <v>1890</v>
      </c>
      <c r="B166" s="63">
        <v>0</v>
      </c>
      <c r="C166" s="64"/>
      <c r="D166" s="65">
        <v>1.66E-4</v>
      </c>
      <c r="E166" s="66">
        <f t="shared" si="6"/>
        <v>0</v>
      </c>
      <c r="F166" s="64"/>
      <c r="G166" s="63">
        <v>0.2856308299653858</v>
      </c>
      <c r="H166" s="67">
        <f t="shared" si="7"/>
        <v>0</v>
      </c>
      <c r="I166" s="64"/>
      <c r="J166" s="63">
        <v>8.5896816449240354E-2</v>
      </c>
      <c r="K166" s="67">
        <f t="shared" si="8"/>
        <v>0</v>
      </c>
    </row>
    <row r="167" spans="1:11" x14ac:dyDescent="0.5">
      <c r="A167" s="23">
        <v>1900</v>
      </c>
      <c r="B167" s="63">
        <v>0</v>
      </c>
      <c r="C167" s="64"/>
      <c r="D167" s="65">
        <v>2.76E-5</v>
      </c>
      <c r="E167" s="66">
        <f t="shared" si="6"/>
        <v>0</v>
      </c>
      <c r="F167" s="64"/>
      <c r="G167" s="63">
        <v>0.28327024459377104</v>
      </c>
      <c r="H167" s="67">
        <f t="shared" si="7"/>
        <v>0</v>
      </c>
      <c r="I167" s="64"/>
      <c r="J167" s="63">
        <v>0.11467224995973588</v>
      </c>
      <c r="K167" s="67">
        <f t="shared" si="8"/>
        <v>0</v>
      </c>
    </row>
    <row r="168" spans="1:11" x14ac:dyDescent="0.5">
      <c r="A168" s="23">
        <v>1910</v>
      </c>
      <c r="B168" s="63">
        <v>0</v>
      </c>
      <c r="C168" s="64"/>
      <c r="D168" s="65">
        <v>1.77E-5</v>
      </c>
      <c r="E168" s="66">
        <f t="shared" si="6"/>
        <v>0</v>
      </c>
      <c r="F168" s="64"/>
      <c r="G168" s="63">
        <v>0.28090965922215627</v>
      </c>
      <c r="H168" s="67">
        <f t="shared" si="7"/>
        <v>0</v>
      </c>
      <c r="I168" s="64"/>
      <c r="J168" s="63">
        <v>0.11402802383636658</v>
      </c>
      <c r="K168" s="67">
        <f t="shared" si="8"/>
        <v>0</v>
      </c>
    </row>
    <row r="169" spans="1:11" x14ac:dyDescent="0.5">
      <c r="A169" s="23">
        <v>1920</v>
      </c>
      <c r="B169" s="63">
        <v>0</v>
      </c>
      <c r="C169" s="64"/>
      <c r="D169" s="65">
        <v>4.6200000000000001E-4</v>
      </c>
      <c r="E169" s="66">
        <f t="shared" si="6"/>
        <v>0</v>
      </c>
      <c r="F169" s="64"/>
      <c r="G169" s="63">
        <v>0.27618848847892674</v>
      </c>
      <c r="H169" s="67">
        <f t="shared" si="7"/>
        <v>0</v>
      </c>
      <c r="I169" s="64"/>
      <c r="J169" s="63">
        <v>8.6755784613732762E-2</v>
      </c>
      <c r="K169" s="67">
        <f t="shared" si="8"/>
        <v>0</v>
      </c>
    </row>
    <row r="170" spans="1:11" x14ac:dyDescent="0.5">
      <c r="A170" s="23">
        <v>1930</v>
      </c>
      <c r="B170" s="63">
        <v>0</v>
      </c>
      <c r="C170" s="64"/>
      <c r="D170" s="65">
        <v>1.2700000000000001E-3</v>
      </c>
      <c r="E170" s="66">
        <f t="shared" si="6"/>
        <v>0</v>
      </c>
      <c r="F170" s="64"/>
      <c r="G170" s="63">
        <v>0.27146731773569727</v>
      </c>
      <c r="H170" s="67">
        <f t="shared" si="7"/>
        <v>0</v>
      </c>
      <c r="I170" s="64"/>
      <c r="J170" s="63">
        <v>0.11359853975412038</v>
      </c>
      <c r="K170" s="67">
        <f t="shared" si="8"/>
        <v>0</v>
      </c>
    </row>
    <row r="171" spans="1:11" x14ac:dyDescent="0.5">
      <c r="A171" s="23">
        <v>1940</v>
      </c>
      <c r="B171" s="63">
        <v>0</v>
      </c>
      <c r="C171" s="64"/>
      <c r="D171" s="65">
        <v>4.9300000000000004E-3</v>
      </c>
      <c r="E171" s="66">
        <f t="shared" si="6"/>
        <v>0</v>
      </c>
      <c r="F171" s="64"/>
      <c r="G171" s="63">
        <v>0.26674614699246774</v>
      </c>
      <c r="H171" s="67">
        <f t="shared" si="7"/>
        <v>0</v>
      </c>
      <c r="I171" s="64"/>
      <c r="J171" s="63">
        <v>8.2675685832393847E-2</v>
      </c>
      <c r="K171" s="67">
        <f t="shared" si="8"/>
        <v>0</v>
      </c>
    </row>
    <row r="172" spans="1:11" x14ac:dyDescent="0.5">
      <c r="A172" s="23">
        <v>1950</v>
      </c>
      <c r="B172" s="63">
        <v>0</v>
      </c>
      <c r="C172" s="64"/>
      <c r="D172" s="65">
        <v>1.41E-2</v>
      </c>
      <c r="E172" s="66">
        <f t="shared" si="6"/>
        <v>0</v>
      </c>
      <c r="F172" s="64"/>
      <c r="G172" s="63">
        <v>0.26202497624923815</v>
      </c>
      <c r="H172" s="67">
        <f t="shared" si="7"/>
        <v>0</v>
      </c>
      <c r="I172" s="64"/>
      <c r="J172" s="63">
        <v>8.2246201750147629E-2</v>
      </c>
      <c r="K172" s="67">
        <f t="shared" si="8"/>
        <v>0</v>
      </c>
    </row>
    <row r="173" spans="1:11" x14ac:dyDescent="0.5">
      <c r="A173" s="23">
        <v>1960</v>
      </c>
      <c r="B173" s="63">
        <v>0</v>
      </c>
      <c r="C173" s="64"/>
      <c r="D173" s="65">
        <v>2.0799999999999999E-2</v>
      </c>
      <c r="E173" s="66">
        <f t="shared" si="6"/>
        <v>0</v>
      </c>
      <c r="F173" s="64"/>
      <c r="G173" s="63">
        <v>0.25730380550600862</v>
      </c>
      <c r="H173" s="67">
        <f t="shared" si="7"/>
        <v>0</v>
      </c>
      <c r="I173" s="64"/>
      <c r="J173" s="63">
        <v>0.11875234874107479</v>
      </c>
      <c r="K173" s="67">
        <f t="shared" si="8"/>
        <v>0</v>
      </c>
    </row>
    <row r="174" spans="1:11" x14ac:dyDescent="0.5">
      <c r="A174" s="23">
        <v>1970</v>
      </c>
      <c r="B174" s="63">
        <v>0</v>
      </c>
      <c r="C174" s="64"/>
      <c r="D174" s="65">
        <v>4.8599999999999997E-2</v>
      </c>
      <c r="E174" s="66">
        <f t="shared" si="6"/>
        <v>0</v>
      </c>
      <c r="F174" s="64"/>
      <c r="G174" s="63">
        <v>0.25258263476277915</v>
      </c>
      <c r="H174" s="67">
        <f t="shared" si="7"/>
        <v>0</v>
      </c>
      <c r="I174" s="64"/>
      <c r="J174" s="63">
        <v>9.6848660546518514E-2</v>
      </c>
      <c r="K174" s="67">
        <f t="shared" si="8"/>
        <v>0</v>
      </c>
    </row>
    <row r="175" spans="1:11" x14ac:dyDescent="0.5">
      <c r="A175" s="23">
        <v>1980</v>
      </c>
      <c r="B175" s="63">
        <v>0</v>
      </c>
      <c r="C175" s="64"/>
      <c r="D175" s="65">
        <v>7.5499999999999998E-2</v>
      </c>
      <c r="E175" s="66">
        <f t="shared" si="6"/>
        <v>0</v>
      </c>
      <c r="F175" s="64"/>
      <c r="G175" s="63">
        <v>0.25022204939116433</v>
      </c>
      <c r="H175" s="67">
        <f t="shared" si="7"/>
        <v>0</v>
      </c>
      <c r="I175" s="64"/>
      <c r="J175" s="63">
        <v>8.4823106243624852E-2</v>
      </c>
      <c r="K175" s="67">
        <f t="shared" si="8"/>
        <v>0</v>
      </c>
    </row>
    <row r="176" spans="1:11" x14ac:dyDescent="0.5">
      <c r="A176" s="23">
        <v>1990</v>
      </c>
      <c r="B176" s="63">
        <v>0</v>
      </c>
      <c r="C176" s="64"/>
      <c r="D176" s="65">
        <v>8.4199999999999997E-2</v>
      </c>
      <c r="E176" s="66">
        <f t="shared" si="6"/>
        <v>0</v>
      </c>
      <c r="F176" s="64"/>
      <c r="G176" s="63">
        <v>0.24550087864793485</v>
      </c>
      <c r="H176" s="67">
        <f t="shared" si="7"/>
        <v>0</v>
      </c>
      <c r="I176" s="64"/>
      <c r="J176" s="63">
        <v>0.11381328179524347</v>
      </c>
      <c r="K176" s="67">
        <f t="shared" si="8"/>
        <v>0</v>
      </c>
    </row>
    <row r="177" spans="1:11" x14ac:dyDescent="0.5">
      <c r="A177" s="23">
        <v>2000</v>
      </c>
      <c r="B177" s="63">
        <v>0</v>
      </c>
      <c r="C177" s="64"/>
      <c r="D177" s="65">
        <v>4.2299999999999997E-2</v>
      </c>
      <c r="E177" s="66">
        <f t="shared" si="6"/>
        <v>0</v>
      </c>
      <c r="F177" s="64"/>
      <c r="G177" s="63">
        <v>0.24314029327632011</v>
      </c>
      <c r="H177" s="67">
        <f t="shared" si="7"/>
        <v>0</v>
      </c>
      <c r="I177" s="64"/>
      <c r="J177" s="63">
        <v>8.3534653996886241E-2</v>
      </c>
      <c r="K177" s="67">
        <f t="shared" si="8"/>
        <v>0</v>
      </c>
    </row>
    <row r="178" spans="1:11" x14ac:dyDescent="0.5">
      <c r="A178" s="23">
        <v>2010</v>
      </c>
      <c r="B178" s="63">
        <v>0</v>
      </c>
      <c r="C178" s="64"/>
      <c r="D178" s="65">
        <v>3.1899999999999998E-2</v>
      </c>
      <c r="E178" s="66">
        <f t="shared" si="6"/>
        <v>0</v>
      </c>
      <c r="F178" s="64"/>
      <c r="G178" s="63">
        <v>0.23841912253309061</v>
      </c>
      <c r="H178" s="67">
        <f t="shared" si="7"/>
        <v>0</v>
      </c>
      <c r="I178" s="64"/>
      <c r="J178" s="63">
        <v>8.4393622161378648E-2</v>
      </c>
      <c r="K178" s="67">
        <f t="shared" si="8"/>
        <v>0</v>
      </c>
    </row>
    <row r="179" spans="1:11" x14ac:dyDescent="0.5">
      <c r="A179" s="23">
        <v>2020</v>
      </c>
      <c r="B179" s="63">
        <v>0</v>
      </c>
      <c r="C179" s="64"/>
      <c r="D179" s="65">
        <v>4.7199999999999999E-2</v>
      </c>
      <c r="E179" s="66">
        <f t="shared" si="6"/>
        <v>0</v>
      </c>
      <c r="F179" s="64"/>
      <c r="G179" s="63">
        <v>0.23487824447566844</v>
      </c>
      <c r="H179" s="67">
        <f t="shared" si="7"/>
        <v>0</v>
      </c>
      <c r="I179" s="64"/>
      <c r="J179" s="63">
        <v>9.6848660546518514E-2</v>
      </c>
      <c r="K179" s="67">
        <f t="shared" si="8"/>
        <v>0</v>
      </c>
    </row>
    <row r="180" spans="1:11" x14ac:dyDescent="0.5">
      <c r="A180" s="23">
        <v>2030</v>
      </c>
      <c r="B180" s="63">
        <v>0</v>
      </c>
      <c r="C180" s="64"/>
      <c r="D180" s="65">
        <v>8.5000000000000006E-2</v>
      </c>
      <c r="E180" s="66">
        <f t="shared" si="6"/>
        <v>0</v>
      </c>
      <c r="F180" s="64"/>
      <c r="G180" s="63">
        <v>0.23086524934392336</v>
      </c>
      <c r="H180" s="67">
        <f t="shared" si="7"/>
        <v>0</v>
      </c>
      <c r="I180" s="64"/>
      <c r="J180" s="63">
        <v>8.7400010737102074E-2</v>
      </c>
      <c r="K180" s="67">
        <f t="shared" si="8"/>
        <v>0</v>
      </c>
    </row>
    <row r="181" spans="1:11" x14ac:dyDescent="0.5">
      <c r="A181" s="23">
        <v>2040</v>
      </c>
      <c r="B181" s="63">
        <v>0</v>
      </c>
      <c r="C181" s="64"/>
      <c r="D181" s="65">
        <v>9.1399999999999995E-2</v>
      </c>
      <c r="E181" s="66">
        <f t="shared" si="6"/>
        <v>0</v>
      </c>
      <c r="F181" s="64"/>
      <c r="G181" s="63">
        <v>0.22732437128650124</v>
      </c>
      <c r="H181" s="67">
        <f t="shared" si="7"/>
        <v>0</v>
      </c>
      <c r="I181" s="64"/>
      <c r="J181" s="63">
        <v>0.10908895689053526</v>
      </c>
      <c r="K181" s="67">
        <f t="shared" si="8"/>
        <v>0</v>
      </c>
    </row>
    <row r="182" spans="1:11" x14ac:dyDescent="0.5">
      <c r="A182" s="23">
        <v>2050</v>
      </c>
      <c r="B182" s="63">
        <v>0</v>
      </c>
      <c r="C182" s="64"/>
      <c r="D182" s="65">
        <v>7.0000000000000007E-2</v>
      </c>
      <c r="E182" s="66">
        <f t="shared" si="6"/>
        <v>0</v>
      </c>
      <c r="F182" s="64"/>
      <c r="G182" s="63">
        <v>0.22354743469191765</v>
      </c>
      <c r="H182" s="67">
        <f t="shared" si="7"/>
        <v>0</v>
      </c>
      <c r="I182" s="64"/>
      <c r="J182" s="63">
        <v>8.4178880120255553E-2</v>
      </c>
      <c r="K182" s="67">
        <f t="shared" si="8"/>
        <v>0</v>
      </c>
    </row>
    <row r="183" spans="1:11" x14ac:dyDescent="0.5">
      <c r="A183" s="23">
        <v>2060</v>
      </c>
      <c r="B183" s="63">
        <v>0</v>
      </c>
      <c r="C183" s="64"/>
      <c r="D183" s="65">
        <v>6.4699999999999994E-2</v>
      </c>
      <c r="E183" s="66">
        <f t="shared" si="6"/>
        <v>0</v>
      </c>
      <c r="F183" s="64"/>
      <c r="G183" s="63">
        <v>0.22024261517165697</v>
      </c>
      <c r="H183" s="67">
        <f t="shared" si="7"/>
        <v>0</v>
      </c>
      <c r="I183" s="64"/>
      <c r="J183" s="63">
        <v>8.7829494819348278E-2</v>
      </c>
      <c r="K183" s="67">
        <f t="shared" si="8"/>
        <v>0</v>
      </c>
    </row>
    <row r="184" spans="1:11" x14ac:dyDescent="0.5">
      <c r="A184" s="23">
        <v>2070</v>
      </c>
      <c r="B184" s="63">
        <v>0</v>
      </c>
      <c r="C184" s="64"/>
      <c r="D184" s="65">
        <v>6.7299999999999999E-2</v>
      </c>
      <c r="E184" s="66">
        <f t="shared" si="6"/>
        <v>0</v>
      </c>
      <c r="F184" s="64"/>
      <c r="G184" s="63">
        <v>0.21670173711423479</v>
      </c>
      <c r="H184" s="67">
        <f t="shared" si="7"/>
        <v>0</v>
      </c>
      <c r="I184" s="64"/>
      <c r="J184" s="63">
        <v>8.3319911955763146E-2</v>
      </c>
      <c r="K184" s="67">
        <f t="shared" si="8"/>
        <v>0</v>
      </c>
    </row>
    <row r="185" spans="1:11" x14ac:dyDescent="0.5">
      <c r="A185" s="23">
        <v>2080</v>
      </c>
      <c r="B185" s="63">
        <v>0</v>
      </c>
      <c r="C185" s="64"/>
      <c r="D185" s="65">
        <v>8.4500000000000006E-2</v>
      </c>
      <c r="E185" s="66">
        <f t="shared" si="6"/>
        <v>0</v>
      </c>
      <c r="F185" s="64"/>
      <c r="G185" s="63">
        <v>0.21339691759397414</v>
      </c>
      <c r="H185" s="67">
        <f t="shared" si="7"/>
        <v>0</v>
      </c>
      <c r="I185" s="64"/>
      <c r="J185" s="63">
        <v>8.3534653996886241E-2</v>
      </c>
      <c r="K185" s="67">
        <f t="shared" si="8"/>
        <v>0</v>
      </c>
    </row>
    <row r="186" spans="1:11" x14ac:dyDescent="0.5">
      <c r="A186" s="23">
        <v>2090</v>
      </c>
      <c r="B186" s="63">
        <v>0</v>
      </c>
      <c r="C186" s="64"/>
      <c r="D186" s="65">
        <v>8.8400000000000006E-2</v>
      </c>
      <c r="E186" s="66">
        <f t="shared" si="6"/>
        <v>0</v>
      </c>
      <c r="F186" s="64"/>
      <c r="G186" s="63">
        <v>0.21009209807371348</v>
      </c>
      <c r="H186" s="67">
        <f t="shared" si="7"/>
        <v>0</v>
      </c>
      <c r="I186" s="64"/>
      <c r="J186" s="63">
        <v>8.8473720942717576E-2</v>
      </c>
      <c r="K186" s="67">
        <f t="shared" si="8"/>
        <v>0</v>
      </c>
    </row>
    <row r="187" spans="1:11" x14ac:dyDescent="0.5">
      <c r="A187" s="23">
        <v>2100</v>
      </c>
      <c r="B187" s="63">
        <v>0</v>
      </c>
      <c r="C187" s="64"/>
      <c r="D187" s="65">
        <v>8.8300000000000003E-2</v>
      </c>
      <c r="E187" s="66">
        <f t="shared" si="6"/>
        <v>0</v>
      </c>
      <c r="F187" s="64"/>
      <c r="G187" s="63">
        <v>0.20678727855345283</v>
      </c>
      <c r="H187" s="67">
        <f t="shared" si="7"/>
        <v>0</v>
      </c>
      <c r="I187" s="64"/>
      <c r="J187" s="63">
        <v>8.697052665485587E-2</v>
      </c>
      <c r="K187" s="67">
        <f t="shared" si="8"/>
        <v>0</v>
      </c>
    </row>
    <row r="188" spans="1:11" x14ac:dyDescent="0.5">
      <c r="A188" s="23">
        <v>2110</v>
      </c>
      <c r="B188" s="63">
        <v>0</v>
      </c>
      <c r="C188" s="64"/>
      <c r="D188" s="65">
        <v>9.0800000000000006E-2</v>
      </c>
      <c r="E188" s="66">
        <f t="shared" si="6"/>
        <v>0</v>
      </c>
      <c r="F188" s="64"/>
      <c r="G188" s="63">
        <v>0.2034824590331922</v>
      </c>
      <c r="H188" s="67">
        <f t="shared" si="7"/>
        <v>0</v>
      </c>
      <c r="I188" s="64"/>
      <c r="J188" s="63">
        <v>8.8473720942717576E-2</v>
      </c>
      <c r="K188" s="67">
        <f t="shared" si="8"/>
        <v>0</v>
      </c>
    </row>
    <row r="189" spans="1:11" x14ac:dyDescent="0.5">
      <c r="A189" s="23">
        <v>2120</v>
      </c>
      <c r="B189" s="63">
        <v>0</v>
      </c>
      <c r="C189" s="64"/>
      <c r="D189" s="65">
        <v>8.8700000000000001E-2</v>
      </c>
      <c r="E189" s="66">
        <f t="shared" si="6"/>
        <v>0</v>
      </c>
      <c r="F189" s="64"/>
      <c r="G189" s="63">
        <v>0.19970552243860853</v>
      </c>
      <c r="H189" s="67">
        <f t="shared" si="7"/>
        <v>0</v>
      </c>
      <c r="I189" s="64"/>
      <c r="J189" s="63">
        <v>6.1201481720083759E-2</v>
      </c>
      <c r="K189" s="67">
        <f t="shared" si="8"/>
        <v>0</v>
      </c>
    </row>
    <row r="190" spans="1:11" x14ac:dyDescent="0.5">
      <c r="A190" s="23">
        <v>2130</v>
      </c>
      <c r="B190" s="63">
        <v>0</v>
      </c>
      <c r="C190" s="64"/>
      <c r="D190" s="65">
        <v>8.9599999999999999E-2</v>
      </c>
      <c r="E190" s="66">
        <f t="shared" si="6"/>
        <v>0</v>
      </c>
      <c r="F190" s="64"/>
      <c r="G190" s="63">
        <v>0.19616464438118644</v>
      </c>
      <c r="H190" s="67">
        <f t="shared" si="7"/>
        <v>0</v>
      </c>
      <c r="I190" s="64"/>
      <c r="J190" s="63">
        <v>8.6755784613732762E-2</v>
      </c>
      <c r="K190" s="67">
        <f t="shared" si="8"/>
        <v>0</v>
      </c>
    </row>
    <row r="191" spans="1:11" x14ac:dyDescent="0.5">
      <c r="A191" s="23">
        <v>2140</v>
      </c>
      <c r="B191" s="63">
        <v>0</v>
      </c>
      <c r="C191" s="64"/>
      <c r="D191" s="65">
        <v>9.0300000000000005E-2</v>
      </c>
      <c r="E191" s="66">
        <f t="shared" si="6"/>
        <v>0</v>
      </c>
      <c r="F191" s="64"/>
      <c r="G191" s="63">
        <v>0.19285982486092579</v>
      </c>
      <c r="H191" s="67">
        <f t="shared" si="7"/>
        <v>0</v>
      </c>
      <c r="I191" s="64"/>
      <c r="J191" s="63">
        <v>8.8044236860471373E-2</v>
      </c>
      <c r="K191" s="67">
        <f t="shared" si="8"/>
        <v>0</v>
      </c>
    </row>
    <row r="192" spans="1:11" x14ac:dyDescent="0.5">
      <c r="A192" s="23">
        <v>2150</v>
      </c>
      <c r="B192" s="63">
        <v>0</v>
      </c>
      <c r="C192" s="64"/>
      <c r="D192" s="65">
        <v>8.5699999999999998E-2</v>
      </c>
      <c r="E192" s="66">
        <f t="shared" si="6"/>
        <v>0</v>
      </c>
      <c r="F192" s="64"/>
      <c r="G192" s="63">
        <v>0.19097135656363395</v>
      </c>
      <c r="H192" s="67">
        <f t="shared" si="7"/>
        <v>0</v>
      </c>
      <c r="I192" s="64"/>
      <c r="J192" s="63">
        <v>8.697052665485587E-2</v>
      </c>
      <c r="K192" s="67">
        <f t="shared" si="8"/>
        <v>0</v>
      </c>
    </row>
    <row r="193" spans="1:11" x14ac:dyDescent="0.5">
      <c r="A193" s="23">
        <v>2160</v>
      </c>
      <c r="B193" s="63">
        <v>0</v>
      </c>
      <c r="C193" s="64"/>
      <c r="D193" s="65">
        <v>8.2699999999999996E-2</v>
      </c>
      <c r="E193" s="66">
        <f t="shared" si="6"/>
        <v>0</v>
      </c>
      <c r="F193" s="64"/>
      <c r="G193" s="63">
        <v>0.18979106387782657</v>
      </c>
      <c r="H193" s="67">
        <f t="shared" si="7"/>
        <v>0</v>
      </c>
      <c r="I193" s="64"/>
      <c r="J193" s="63">
        <v>8.8258978901594481E-2</v>
      </c>
      <c r="K193" s="67">
        <f t="shared" si="8"/>
        <v>0</v>
      </c>
    </row>
    <row r="194" spans="1:11" x14ac:dyDescent="0.5">
      <c r="A194" s="23">
        <v>2170</v>
      </c>
      <c r="B194" s="63">
        <v>0</v>
      </c>
      <c r="C194" s="64"/>
      <c r="D194" s="65">
        <v>8.0500000000000002E-2</v>
      </c>
      <c r="E194" s="66">
        <f t="shared" si="6"/>
        <v>0</v>
      </c>
      <c r="F194" s="64"/>
      <c r="G194" s="63">
        <v>0.18884682972918068</v>
      </c>
      <c r="H194" s="67">
        <f t="shared" si="7"/>
        <v>0</v>
      </c>
      <c r="I194" s="64"/>
      <c r="J194" s="63">
        <v>6.2704676007945465E-2</v>
      </c>
      <c r="K194" s="67">
        <f t="shared" si="8"/>
        <v>0</v>
      </c>
    </row>
    <row r="195" spans="1:11" x14ac:dyDescent="0.5">
      <c r="A195" s="23">
        <v>2180</v>
      </c>
      <c r="B195" s="63">
        <v>0</v>
      </c>
      <c r="C195" s="64"/>
      <c r="D195" s="65">
        <v>0.08</v>
      </c>
      <c r="E195" s="66">
        <f t="shared" si="6"/>
        <v>0</v>
      </c>
      <c r="F195" s="64"/>
      <c r="G195" s="63">
        <v>0.18766653704337333</v>
      </c>
      <c r="H195" s="67">
        <f t="shared" si="7"/>
        <v>0</v>
      </c>
      <c r="I195" s="64"/>
      <c r="J195" s="63">
        <v>0.10780050464379666</v>
      </c>
      <c r="K195" s="67">
        <f t="shared" si="8"/>
        <v>0</v>
      </c>
    </row>
    <row r="196" spans="1:11" x14ac:dyDescent="0.5">
      <c r="A196" s="23">
        <v>2190</v>
      </c>
      <c r="B196" s="63">
        <v>0</v>
      </c>
      <c r="C196" s="64"/>
      <c r="D196" s="65">
        <v>7.8100000000000003E-2</v>
      </c>
      <c r="E196" s="66">
        <f t="shared" si="6"/>
        <v>0</v>
      </c>
      <c r="F196" s="64"/>
      <c r="G196" s="63">
        <v>0.18601412728324296</v>
      </c>
      <c r="H196" s="67">
        <f t="shared" si="7"/>
        <v>0</v>
      </c>
      <c r="I196" s="64"/>
      <c r="J196" s="63">
        <v>9.8137112793257111E-2</v>
      </c>
      <c r="K196" s="67">
        <f t="shared" si="8"/>
        <v>0</v>
      </c>
    </row>
    <row r="197" spans="1:11" x14ac:dyDescent="0.5">
      <c r="A197" s="23">
        <v>2200</v>
      </c>
      <c r="B197" s="63">
        <v>0</v>
      </c>
      <c r="C197" s="64"/>
      <c r="D197" s="65">
        <v>7.3400000000000007E-2</v>
      </c>
      <c r="E197" s="66">
        <f t="shared" si="6"/>
        <v>0</v>
      </c>
      <c r="F197" s="64"/>
      <c r="G197" s="63">
        <v>0.18459777606027411</v>
      </c>
      <c r="H197" s="67">
        <f t="shared" si="7"/>
        <v>0</v>
      </c>
      <c r="I197" s="64"/>
      <c r="J197" s="63">
        <v>0.19176464272292912</v>
      </c>
      <c r="K197" s="67">
        <f t="shared" si="8"/>
        <v>0</v>
      </c>
    </row>
    <row r="198" spans="1:11" x14ac:dyDescent="0.5">
      <c r="A198" s="23">
        <v>2210</v>
      </c>
      <c r="B198" s="63">
        <v>0</v>
      </c>
      <c r="C198" s="64"/>
      <c r="D198" s="65">
        <v>7.7600000000000002E-2</v>
      </c>
      <c r="E198" s="66">
        <f t="shared" si="6"/>
        <v>0</v>
      </c>
      <c r="F198" s="64"/>
      <c r="G198" s="63">
        <v>0.18223719068865935</v>
      </c>
      <c r="H198" s="67">
        <f t="shared" si="7"/>
        <v>0</v>
      </c>
      <c r="I198" s="64"/>
      <c r="J198" s="63">
        <v>0.13850861652440008</v>
      </c>
      <c r="K198" s="67">
        <f t="shared" si="8"/>
        <v>0</v>
      </c>
    </row>
    <row r="199" spans="1:11" x14ac:dyDescent="0.5">
      <c r="A199" s="23">
        <v>2220</v>
      </c>
      <c r="B199" s="63">
        <v>0</v>
      </c>
      <c r="C199" s="64"/>
      <c r="D199" s="65">
        <v>7.6999999999999999E-2</v>
      </c>
      <c r="E199" s="66">
        <f t="shared" si="6"/>
        <v>0</v>
      </c>
      <c r="F199" s="64"/>
      <c r="G199" s="63">
        <v>0.17987660531704458</v>
      </c>
      <c r="H199" s="67">
        <f t="shared" si="7"/>
        <v>0</v>
      </c>
      <c r="I199" s="64"/>
      <c r="J199" s="63">
        <v>0.11145111934288936</v>
      </c>
      <c r="K199" s="67">
        <f t="shared" si="8"/>
        <v>0</v>
      </c>
    </row>
    <row r="200" spans="1:11" x14ac:dyDescent="0.5">
      <c r="A200" s="23">
        <v>2230</v>
      </c>
      <c r="B200" s="63">
        <v>0</v>
      </c>
      <c r="C200" s="64"/>
      <c r="D200" s="65">
        <v>7.5399999999999995E-2</v>
      </c>
      <c r="E200" s="66">
        <f t="shared" ref="E200:E263" si="9">D200*$B200</f>
        <v>0</v>
      </c>
      <c r="F200" s="64"/>
      <c r="G200" s="63">
        <v>0.17657178579678393</v>
      </c>
      <c r="H200" s="67">
        <f t="shared" ref="H200:H263" si="10">G200*$B200</f>
        <v>0</v>
      </c>
      <c r="I200" s="64"/>
      <c r="J200" s="63">
        <v>6.5281580501422673E-2</v>
      </c>
      <c r="K200" s="67">
        <f t="shared" ref="K200:K263" si="11">J200*$B200</f>
        <v>0</v>
      </c>
    </row>
    <row r="201" spans="1:11" x14ac:dyDescent="0.5">
      <c r="A201" s="23">
        <v>2240</v>
      </c>
      <c r="B201" s="63">
        <v>0</v>
      </c>
      <c r="C201" s="64"/>
      <c r="D201" s="65">
        <v>7.2900000000000006E-2</v>
      </c>
      <c r="E201" s="66">
        <f t="shared" si="9"/>
        <v>0</v>
      </c>
      <c r="F201" s="64"/>
      <c r="G201" s="63">
        <v>0.17232273212787738</v>
      </c>
      <c r="H201" s="67">
        <f t="shared" si="10"/>
        <v>0</v>
      </c>
      <c r="I201" s="64"/>
      <c r="J201" s="63">
        <v>9.3412787888548898E-2</v>
      </c>
      <c r="K201" s="67">
        <f t="shared" si="11"/>
        <v>0</v>
      </c>
    </row>
    <row r="202" spans="1:11" x14ac:dyDescent="0.5">
      <c r="A202" s="23">
        <v>2250</v>
      </c>
      <c r="B202" s="63">
        <v>0</v>
      </c>
      <c r="C202" s="64"/>
      <c r="D202" s="65">
        <v>7.0800000000000002E-2</v>
      </c>
      <c r="E202" s="66">
        <f t="shared" si="9"/>
        <v>0</v>
      </c>
      <c r="F202" s="64"/>
      <c r="G202" s="63">
        <v>0.16783761992180934</v>
      </c>
      <c r="H202" s="67">
        <f t="shared" si="10"/>
        <v>0</v>
      </c>
      <c r="I202" s="64"/>
      <c r="J202" s="63">
        <v>9.3198045847425789E-2</v>
      </c>
      <c r="K202" s="67">
        <f t="shared" si="11"/>
        <v>0</v>
      </c>
    </row>
    <row r="203" spans="1:11" x14ac:dyDescent="0.5">
      <c r="A203" s="23">
        <v>2260</v>
      </c>
      <c r="B203" s="63">
        <v>0</v>
      </c>
      <c r="C203" s="64"/>
      <c r="D203" s="65">
        <v>6.7299999999999999E-2</v>
      </c>
      <c r="E203" s="66">
        <f t="shared" si="9"/>
        <v>0</v>
      </c>
      <c r="F203" s="64"/>
      <c r="G203" s="63">
        <v>0.16382462479006421</v>
      </c>
      <c r="H203" s="67">
        <f t="shared" si="10"/>
        <v>0</v>
      </c>
      <c r="I203" s="64"/>
      <c r="J203" s="63">
        <v>6.0127771514468256E-2</v>
      </c>
      <c r="K203" s="67">
        <f t="shared" si="11"/>
        <v>0</v>
      </c>
    </row>
    <row r="204" spans="1:11" x14ac:dyDescent="0.5">
      <c r="A204" s="23">
        <v>2270</v>
      </c>
      <c r="B204" s="63">
        <v>0</v>
      </c>
      <c r="C204" s="64"/>
      <c r="D204" s="65">
        <v>6.54E-2</v>
      </c>
      <c r="E204" s="66">
        <f t="shared" si="9"/>
        <v>0</v>
      </c>
      <c r="F204" s="64"/>
      <c r="G204" s="63">
        <v>0.16099192234412654</v>
      </c>
      <c r="H204" s="67">
        <f t="shared" si="10"/>
        <v>0</v>
      </c>
      <c r="I204" s="64"/>
      <c r="J204" s="63">
        <v>9.4057014011918183E-2</v>
      </c>
      <c r="K204" s="67">
        <f t="shared" si="11"/>
        <v>0</v>
      </c>
    </row>
    <row r="205" spans="1:11" x14ac:dyDescent="0.5">
      <c r="A205" s="23">
        <v>2280</v>
      </c>
      <c r="B205" s="63">
        <v>0</v>
      </c>
      <c r="C205" s="64"/>
      <c r="D205" s="65">
        <v>6.5100000000000005E-2</v>
      </c>
      <c r="E205" s="66">
        <f t="shared" si="9"/>
        <v>0</v>
      </c>
      <c r="F205" s="64"/>
      <c r="G205" s="63">
        <v>0.15863133697251175</v>
      </c>
      <c r="H205" s="67">
        <f t="shared" si="10"/>
        <v>0</v>
      </c>
      <c r="I205" s="64"/>
      <c r="J205" s="63">
        <v>6.0771997637837562E-2</v>
      </c>
      <c r="K205" s="67">
        <f t="shared" si="11"/>
        <v>0</v>
      </c>
    </row>
    <row r="206" spans="1:11" x14ac:dyDescent="0.5">
      <c r="A206" s="23">
        <v>2290</v>
      </c>
      <c r="B206" s="63">
        <v>0</v>
      </c>
      <c r="C206" s="64"/>
      <c r="D206" s="65">
        <v>6.2799999999999995E-2</v>
      </c>
      <c r="E206" s="66">
        <f t="shared" si="9"/>
        <v>0</v>
      </c>
      <c r="F206" s="64"/>
      <c r="G206" s="63">
        <v>0.15579863452657405</v>
      </c>
      <c r="H206" s="67">
        <f t="shared" si="10"/>
        <v>0</v>
      </c>
      <c r="I206" s="64"/>
      <c r="J206" s="63">
        <v>9.2339077682933396E-2</v>
      </c>
      <c r="K206" s="67">
        <f t="shared" si="11"/>
        <v>0</v>
      </c>
    </row>
    <row r="207" spans="1:11" x14ac:dyDescent="0.5">
      <c r="A207" s="23">
        <v>2300</v>
      </c>
      <c r="B207" s="63">
        <v>0</v>
      </c>
      <c r="C207" s="64"/>
      <c r="D207" s="65">
        <v>5.9400000000000001E-2</v>
      </c>
      <c r="E207" s="66">
        <f t="shared" si="9"/>
        <v>0</v>
      </c>
      <c r="F207" s="64"/>
      <c r="G207" s="63">
        <v>0.1532019906177978</v>
      </c>
      <c r="H207" s="67">
        <f t="shared" si="10"/>
        <v>0</v>
      </c>
      <c r="I207" s="64"/>
      <c r="J207" s="63">
        <v>6.4637354378053374E-2</v>
      </c>
      <c r="K207" s="67">
        <f t="shared" si="11"/>
        <v>0</v>
      </c>
    </row>
    <row r="208" spans="1:11" x14ac:dyDescent="0.5">
      <c r="A208" s="23">
        <v>2310</v>
      </c>
      <c r="B208" s="63">
        <v>0</v>
      </c>
      <c r="C208" s="64"/>
      <c r="D208" s="65">
        <v>6.1699999999999998E-2</v>
      </c>
      <c r="E208" s="66">
        <f t="shared" si="9"/>
        <v>0</v>
      </c>
      <c r="F208" s="64"/>
      <c r="G208" s="63">
        <v>0.15131352232050602</v>
      </c>
      <c r="H208" s="67">
        <f t="shared" si="10"/>
        <v>0</v>
      </c>
      <c r="I208" s="64"/>
      <c r="J208" s="63">
        <v>9.9640307081118817E-2</v>
      </c>
      <c r="K208" s="67">
        <f t="shared" si="11"/>
        <v>0</v>
      </c>
    </row>
    <row r="209" spans="1:11" x14ac:dyDescent="0.5">
      <c r="A209" s="23">
        <v>2320</v>
      </c>
      <c r="B209" s="63">
        <v>0</v>
      </c>
      <c r="C209" s="64"/>
      <c r="D209" s="65">
        <v>5.4199999999999998E-2</v>
      </c>
      <c r="E209" s="66">
        <f t="shared" si="9"/>
        <v>0</v>
      </c>
      <c r="F209" s="64"/>
      <c r="G209" s="63">
        <v>0.1498971710975372</v>
      </c>
      <c r="H209" s="67">
        <f t="shared" si="10"/>
        <v>0</v>
      </c>
      <c r="I209" s="64"/>
      <c r="J209" s="63">
        <v>6.5281580501422673E-2</v>
      </c>
      <c r="K209" s="67">
        <f t="shared" si="11"/>
        <v>0</v>
      </c>
    </row>
    <row r="210" spans="1:11" x14ac:dyDescent="0.5">
      <c r="A210" s="23">
        <v>2330</v>
      </c>
      <c r="B210" s="63">
        <v>0</v>
      </c>
      <c r="C210" s="64"/>
      <c r="D210" s="65">
        <v>5.6899999999999999E-2</v>
      </c>
      <c r="E210" s="66">
        <f t="shared" si="9"/>
        <v>0</v>
      </c>
      <c r="F210" s="64"/>
      <c r="G210" s="63">
        <v>0.1477726442630839</v>
      </c>
      <c r="H210" s="67">
        <f t="shared" si="10"/>
        <v>0</v>
      </c>
      <c r="I210" s="64"/>
      <c r="J210" s="63">
        <v>7.1294357652869511E-2</v>
      </c>
      <c r="K210" s="67">
        <f t="shared" si="11"/>
        <v>0</v>
      </c>
    </row>
    <row r="211" spans="1:11" x14ac:dyDescent="0.5">
      <c r="A211" s="23">
        <v>2340</v>
      </c>
      <c r="B211" s="63">
        <v>0</v>
      </c>
      <c r="C211" s="64"/>
      <c r="D211" s="65">
        <v>4.9500000000000002E-2</v>
      </c>
      <c r="E211" s="66">
        <f t="shared" si="9"/>
        <v>0</v>
      </c>
      <c r="F211" s="64"/>
      <c r="G211" s="63">
        <v>0.14541205889146913</v>
      </c>
      <c r="H211" s="67">
        <f t="shared" si="10"/>
        <v>0</v>
      </c>
      <c r="I211" s="64"/>
      <c r="J211" s="63">
        <v>0.12884522467386053</v>
      </c>
      <c r="K211" s="67">
        <f t="shared" si="11"/>
        <v>0</v>
      </c>
    </row>
    <row r="212" spans="1:11" x14ac:dyDescent="0.5">
      <c r="A212" s="23">
        <v>2350</v>
      </c>
      <c r="B212" s="63">
        <v>0</v>
      </c>
      <c r="C212" s="64"/>
      <c r="D212" s="65">
        <v>4.48E-2</v>
      </c>
      <c r="E212" s="66">
        <f t="shared" si="9"/>
        <v>0</v>
      </c>
      <c r="F212" s="64"/>
      <c r="G212" s="63">
        <v>0.14352359059417732</v>
      </c>
      <c r="H212" s="67">
        <f t="shared" si="10"/>
        <v>0</v>
      </c>
      <c r="I212" s="64"/>
      <c r="J212" s="63">
        <v>7.6018682557577724E-2</v>
      </c>
      <c r="K212" s="67">
        <f t="shared" si="11"/>
        <v>0</v>
      </c>
    </row>
    <row r="213" spans="1:11" x14ac:dyDescent="0.5">
      <c r="A213" s="23">
        <v>2360</v>
      </c>
      <c r="B213" s="63">
        <v>0</v>
      </c>
      <c r="C213" s="64"/>
      <c r="D213" s="65">
        <v>4.9500000000000002E-2</v>
      </c>
      <c r="E213" s="66">
        <f t="shared" si="9"/>
        <v>0</v>
      </c>
      <c r="F213" s="64"/>
      <c r="G213" s="63">
        <v>0.14234329790836994</v>
      </c>
      <c r="H213" s="67">
        <f t="shared" si="10"/>
        <v>0</v>
      </c>
      <c r="I213" s="64"/>
      <c r="J213" s="63">
        <v>6.8932195200515384E-2</v>
      </c>
      <c r="K213" s="67">
        <f t="shared" si="11"/>
        <v>0</v>
      </c>
    </row>
    <row r="214" spans="1:11" x14ac:dyDescent="0.5">
      <c r="A214" s="23">
        <v>2370</v>
      </c>
      <c r="B214" s="63">
        <v>0</v>
      </c>
      <c r="C214" s="64"/>
      <c r="D214" s="65">
        <v>3.7499999999999999E-2</v>
      </c>
      <c r="E214" s="66">
        <f t="shared" si="9"/>
        <v>0</v>
      </c>
      <c r="F214" s="64"/>
      <c r="G214" s="63">
        <v>0.14092694668540107</v>
      </c>
      <c r="H214" s="67">
        <f t="shared" si="10"/>
        <v>0</v>
      </c>
      <c r="I214" s="64"/>
      <c r="J214" s="63">
        <v>9.9640307081118817E-2</v>
      </c>
      <c r="K214" s="67">
        <f t="shared" si="11"/>
        <v>0</v>
      </c>
    </row>
    <row r="215" spans="1:11" x14ac:dyDescent="0.5">
      <c r="A215" s="23">
        <v>2380</v>
      </c>
      <c r="B215" s="63">
        <v>0</v>
      </c>
      <c r="C215" s="64"/>
      <c r="D215" s="65">
        <v>4.0399999999999998E-2</v>
      </c>
      <c r="E215" s="66">
        <f t="shared" si="9"/>
        <v>0</v>
      </c>
      <c r="F215" s="64"/>
      <c r="G215" s="63">
        <v>0.13998271253675515</v>
      </c>
      <c r="H215" s="67">
        <f t="shared" si="10"/>
        <v>0</v>
      </c>
      <c r="I215" s="64"/>
      <c r="J215" s="63">
        <v>6.291941804906856E-2</v>
      </c>
      <c r="K215" s="67">
        <f t="shared" si="11"/>
        <v>0</v>
      </c>
    </row>
    <row r="216" spans="1:11" x14ac:dyDescent="0.5">
      <c r="A216" s="23">
        <v>2390</v>
      </c>
      <c r="B216" s="63">
        <v>0</v>
      </c>
      <c r="C216" s="64"/>
      <c r="D216" s="65">
        <v>3.6499999999999998E-2</v>
      </c>
      <c r="E216" s="66">
        <f t="shared" si="9"/>
        <v>0</v>
      </c>
      <c r="F216" s="64"/>
      <c r="G216" s="63">
        <v>0.13903847838810929</v>
      </c>
      <c r="H216" s="67">
        <f t="shared" si="10"/>
        <v>0</v>
      </c>
      <c r="I216" s="64"/>
      <c r="J216" s="63">
        <v>6.291941804906856E-2</v>
      </c>
      <c r="K216" s="67">
        <f t="shared" si="11"/>
        <v>0</v>
      </c>
    </row>
    <row r="217" spans="1:11" x14ac:dyDescent="0.5">
      <c r="A217" s="23">
        <v>2400</v>
      </c>
      <c r="B217" s="63">
        <v>0</v>
      </c>
      <c r="C217" s="64"/>
      <c r="D217" s="65">
        <v>4.1200000000000001E-2</v>
      </c>
      <c r="E217" s="66">
        <f t="shared" si="9"/>
        <v>0</v>
      </c>
      <c r="F217" s="64"/>
      <c r="G217" s="63">
        <v>0.13691395155365599</v>
      </c>
      <c r="H217" s="67">
        <f t="shared" si="10"/>
        <v>0</v>
      </c>
      <c r="I217" s="64"/>
      <c r="J217" s="63">
        <v>6.248993396682237E-2</v>
      </c>
      <c r="K217" s="67">
        <f t="shared" si="11"/>
        <v>0</v>
      </c>
    </row>
    <row r="218" spans="1:11" x14ac:dyDescent="0.5">
      <c r="A218" s="23">
        <v>2410</v>
      </c>
      <c r="B218" s="63">
        <v>0</v>
      </c>
      <c r="C218" s="64"/>
      <c r="D218" s="65">
        <v>3.2399999999999998E-2</v>
      </c>
      <c r="E218" s="66">
        <f t="shared" si="9"/>
        <v>0</v>
      </c>
      <c r="F218" s="64"/>
      <c r="G218" s="63">
        <v>0.1359697174050101</v>
      </c>
      <c r="H218" s="67">
        <f t="shared" si="10"/>
        <v>0</v>
      </c>
      <c r="I218" s="64"/>
      <c r="J218" s="63">
        <v>9.4271756053041292E-2</v>
      </c>
      <c r="K218" s="67">
        <f t="shared" si="11"/>
        <v>0</v>
      </c>
    </row>
    <row r="219" spans="1:11" x14ac:dyDescent="0.5">
      <c r="A219" s="23">
        <v>2420</v>
      </c>
      <c r="B219" s="63">
        <v>0</v>
      </c>
      <c r="C219" s="64"/>
      <c r="D219" s="65">
        <v>2.81E-2</v>
      </c>
      <c r="E219" s="66">
        <f t="shared" si="9"/>
        <v>0</v>
      </c>
      <c r="F219" s="64"/>
      <c r="G219" s="63">
        <v>0.13478942471920269</v>
      </c>
      <c r="H219" s="67">
        <f t="shared" si="10"/>
        <v>0</v>
      </c>
      <c r="I219" s="64"/>
      <c r="J219" s="63">
        <v>6.2060449884576152E-2</v>
      </c>
      <c r="K219" s="67">
        <f t="shared" si="11"/>
        <v>0</v>
      </c>
    </row>
    <row r="220" spans="1:11" x14ac:dyDescent="0.5">
      <c r="A220" s="23">
        <v>2430</v>
      </c>
      <c r="B220" s="63">
        <v>0</v>
      </c>
      <c r="C220" s="64"/>
      <c r="D220" s="65">
        <v>3.6299999999999999E-2</v>
      </c>
      <c r="E220" s="66">
        <f t="shared" si="9"/>
        <v>0</v>
      </c>
      <c r="F220" s="64"/>
      <c r="G220" s="63">
        <v>0.1338451905705568</v>
      </c>
      <c r="H220" s="67">
        <f t="shared" si="10"/>
        <v>0</v>
      </c>
      <c r="I220" s="64"/>
      <c r="J220" s="63">
        <v>6.3134160090191668E-2</v>
      </c>
      <c r="K220" s="67">
        <f t="shared" si="11"/>
        <v>0</v>
      </c>
    </row>
    <row r="221" spans="1:11" x14ac:dyDescent="0.5">
      <c r="A221" s="23">
        <v>2440</v>
      </c>
      <c r="B221" s="63">
        <v>0</v>
      </c>
      <c r="C221" s="64"/>
      <c r="D221" s="65">
        <v>3.27E-2</v>
      </c>
      <c r="E221" s="66">
        <f t="shared" si="9"/>
        <v>0</v>
      </c>
      <c r="F221" s="64"/>
      <c r="G221" s="63">
        <v>0.1338451905705568</v>
      </c>
      <c r="H221" s="67">
        <f t="shared" si="10"/>
        <v>0</v>
      </c>
      <c r="I221" s="64"/>
      <c r="J221" s="63">
        <v>6.291941804906856E-2</v>
      </c>
      <c r="K221" s="67">
        <f t="shared" si="11"/>
        <v>0</v>
      </c>
    </row>
    <row r="222" spans="1:11" x14ac:dyDescent="0.5">
      <c r="A222" s="23">
        <v>2450</v>
      </c>
      <c r="B222" s="63">
        <v>0</v>
      </c>
      <c r="C222" s="64"/>
      <c r="D222" s="65">
        <v>1.7500000000000002E-2</v>
      </c>
      <c r="E222" s="66">
        <f t="shared" si="9"/>
        <v>0</v>
      </c>
      <c r="F222" s="64"/>
      <c r="G222" s="63">
        <v>0.13290095642191091</v>
      </c>
      <c r="H222" s="67">
        <f t="shared" si="10"/>
        <v>0</v>
      </c>
      <c r="I222" s="64"/>
      <c r="J222" s="63">
        <v>6.1416223761206867E-2</v>
      </c>
      <c r="K222" s="67">
        <f t="shared" si="11"/>
        <v>0</v>
      </c>
    </row>
    <row r="223" spans="1:11" x14ac:dyDescent="0.5">
      <c r="A223" s="23">
        <v>2460</v>
      </c>
      <c r="B223" s="63">
        <v>0</v>
      </c>
      <c r="C223" s="64"/>
      <c r="D223" s="65">
        <v>2.9700000000000001E-2</v>
      </c>
      <c r="E223" s="66">
        <f t="shared" si="9"/>
        <v>0</v>
      </c>
      <c r="F223" s="64"/>
      <c r="G223" s="63">
        <v>0.13242883934758795</v>
      </c>
      <c r="H223" s="67">
        <f t="shared" si="10"/>
        <v>0</v>
      </c>
      <c r="I223" s="64"/>
      <c r="J223" s="63">
        <v>9.5345466258656794E-2</v>
      </c>
      <c r="K223" s="67">
        <f t="shared" si="11"/>
        <v>0</v>
      </c>
    </row>
    <row r="224" spans="1:11" x14ac:dyDescent="0.5">
      <c r="A224" s="23">
        <v>2470</v>
      </c>
      <c r="B224" s="63">
        <v>0</v>
      </c>
      <c r="C224" s="64"/>
      <c r="D224" s="65">
        <v>1.8200000000000001E-2</v>
      </c>
      <c r="E224" s="66">
        <f t="shared" si="9"/>
        <v>0</v>
      </c>
      <c r="F224" s="64"/>
      <c r="G224" s="63">
        <v>0.13195672227326502</v>
      </c>
      <c r="H224" s="67">
        <f t="shared" si="10"/>
        <v>0</v>
      </c>
      <c r="I224" s="64"/>
      <c r="J224" s="63">
        <v>6.5711064583668877E-2</v>
      </c>
      <c r="K224" s="67">
        <f t="shared" si="11"/>
        <v>0</v>
      </c>
    </row>
    <row r="225" spans="1:11" x14ac:dyDescent="0.5">
      <c r="A225" s="23">
        <v>2480</v>
      </c>
      <c r="B225" s="63">
        <v>0</v>
      </c>
      <c r="C225" s="64"/>
      <c r="D225" s="65">
        <v>9.2899999999999996E-3</v>
      </c>
      <c r="E225" s="66">
        <f t="shared" si="9"/>
        <v>0</v>
      </c>
      <c r="F225" s="64"/>
      <c r="G225" s="63">
        <v>0.13148460519894203</v>
      </c>
      <c r="H225" s="67">
        <f t="shared" si="10"/>
        <v>0</v>
      </c>
      <c r="I225" s="64"/>
      <c r="J225" s="63">
        <v>6.3778386213560967E-2</v>
      </c>
      <c r="K225" s="67">
        <f t="shared" si="11"/>
        <v>0</v>
      </c>
    </row>
    <row r="226" spans="1:11" x14ac:dyDescent="0.5">
      <c r="A226" s="23">
        <v>2490</v>
      </c>
      <c r="B226" s="63">
        <v>0</v>
      </c>
      <c r="C226" s="64"/>
      <c r="D226" s="65">
        <v>3.82E-3</v>
      </c>
      <c r="E226" s="66">
        <f t="shared" si="9"/>
        <v>0</v>
      </c>
      <c r="F226" s="64"/>
      <c r="G226" s="63">
        <v>0.13195672227326502</v>
      </c>
      <c r="H226" s="67">
        <f t="shared" si="10"/>
        <v>0</v>
      </c>
      <c r="I226" s="64"/>
      <c r="J226" s="63">
        <v>6.4422612336930266E-2</v>
      </c>
      <c r="K226" s="67">
        <f t="shared" si="11"/>
        <v>0</v>
      </c>
    </row>
    <row r="227" spans="1:11" x14ac:dyDescent="0.5">
      <c r="A227" s="23">
        <v>2500</v>
      </c>
      <c r="B227" s="63">
        <v>0</v>
      </c>
      <c r="C227" s="64"/>
      <c r="D227" s="65">
        <v>5.0400000000000002E-3</v>
      </c>
      <c r="E227" s="66">
        <f t="shared" si="9"/>
        <v>0</v>
      </c>
      <c r="F227" s="64"/>
      <c r="G227" s="63">
        <v>0.11977240446306688</v>
      </c>
      <c r="H227" s="67">
        <f t="shared" si="10"/>
        <v>0</v>
      </c>
      <c r="I227" s="64"/>
      <c r="J227" s="63">
        <v>6.4207870295807171E-2</v>
      </c>
      <c r="K227" s="67">
        <f t="shared" si="11"/>
        <v>0</v>
      </c>
    </row>
    <row r="228" spans="1:11" x14ac:dyDescent="0.5">
      <c r="A228" s="23">
        <v>2510</v>
      </c>
      <c r="B228" s="63">
        <v>0</v>
      </c>
      <c r="C228" s="64"/>
      <c r="D228" s="65">
        <v>1.72E-3</v>
      </c>
      <c r="E228" s="66">
        <f t="shared" si="9"/>
        <v>0</v>
      </c>
      <c r="F228" s="64"/>
      <c r="G228" s="63">
        <v>0.11810278592035223</v>
      </c>
      <c r="H228" s="67">
        <f t="shared" si="10"/>
        <v>0</v>
      </c>
      <c r="I228" s="64"/>
      <c r="J228" s="63">
        <v>6.3134160090191668E-2</v>
      </c>
      <c r="K228" s="67">
        <f t="shared" si="11"/>
        <v>0</v>
      </c>
    </row>
    <row r="229" spans="1:11" x14ac:dyDescent="0.5">
      <c r="A229" s="23">
        <v>2520</v>
      </c>
      <c r="B229" s="63">
        <v>0</v>
      </c>
      <c r="C229" s="64"/>
      <c r="D229" s="65">
        <v>3.3300000000000002E-4</v>
      </c>
      <c r="E229" s="66">
        <f t="shared" si="9"/>
        <v>0</v>
      </c>
      <c r="F229" s="64"/>
      <c r="G229" s="63">
        <v>0.11645644173779317</v>
      </c>
      <c r="H229" s="67">
        <f t="shared" si="10"/>
        <v>0</v>
      </c>
      <c r="I229" s="64"/>
      <c r="J229" s="63">
        <v>6.291941804906856E-2</v>
      </c>
      <c r="K229" s="67">
        <f t="shared" si="11"/>
        <v>0</v>
      </c>
    </row>
    <row r="230" spans="1:11" x14ac:dyDescent="0.5">
      <c r="A230" s="23">
        <v>2530</v>
      </c>
      <c r="B230" s="63">
        <v>0</v>
      </c>
      <c r="C230" s="64"/>
      <c r="D230" s="65">
        <v>9.0299999999999999E-6</v>
      </c>
      <c r="E230" s="66">
        <f t="shared" si="9"/>
        <v>0</v>
      </c>
      <c r="F230" s="64"/>
      <c r="G230" s="63">
        <v>0.11483304747251445</v>
      </c>
      <c r="H230" s="67">
        <f t="shared" si="10"/>
        <v>0</v>
      </c>
      <c r="I230" s="64"/>
      <c r="J230" s="63">
        <v>6.3134160090191668E-2</v>
      </c>
      <c r="K230" s="67">
        <f t="shared" si="11"/>
        <v>0</v>
      </c>
    </row>
    <row r="231" spans="1:11" x14ac:dyDescent="0.5">
      <c r="A231" s="23">
        <v>2540</v>
      </c>
      <c r="B231" s="63">
        <v>0</v>
      </c>
      <c r="C231" s="64"/>
      <c r="D231" s="65">
        <v>2.5600000000000002E-7</v>
      </c>
      <c r="E231" s="66">
        <f t="shared" si="9"/>
        <v>0</v>
      </c>
      <c r="F231" s="64"/>
      <c r="G231" s="63">
        <v>0.1132322832043506</v>
      </c>
      <c r="H231" s="67">
        <f t="shared" si="10"/>
        <v>0</v>
      </c>
      <c r="I231" s="64"/>
      <c r="J231" s="63">
        <v>6.3993128254684076E-2</v>
      </c>
      <c r="K231" s="67">
        <f t="shared" si="11"/>
        <v>0</v>
      </c>
    </row>
    <row r="232" spans="1:11" x14ac:dyDescent="0.5">
      <c r="A232" s="23">
        <v>2550</v>
      </c>
      <c r="B232" s="63">
        <v>0</v>
      </c>
      <c r="C232" s="64"/>
      <c r="D232" s="65">
        <v>2.2900000000000001E-10</v>
      </c>
      <c r="E232" s="66">
        <f t="shared" si="9"/>
        <v>0</v>
      </c>
      <c r="F232" s="64"/>
      <c r="G232" s="63">
        <v>0.11165383347280002</v>
      </c>
      <c r="H232" s="67">
        <f t="shared" si="10"/>
        <v>0</v>
      </c>
      <c r="I232" s="64"/>
      <c r="J232" s="63">
        <v>6.5066838460299578E-2</v>
      </c>
      <c r="K232" s="67">
        <f t="shared" si="11"/>
        <v>0</v>
      </c>
    </row>
    <row r="233" spans="1:11" x14ac:dyDescent="0.5">
      <c r="A233" s="23">
        <v>2560</v>
      </c>
      <c r="B233" s="63">
        <v>0</v>
      </c>
      <c r="C233" s="64"/>
      <c r="D233" s="65">
        <v>2.3500000000000002E-10</v>
      </c>
      <c r="E233" s="66">
        <f t="shared" si="9"/>
        <v>0</v>
      </c>
      <c r="F233" s="64"/>
      <c r="G233" s="63">
        <v>0.1100973872148571</v>
      </c>
      <c r="H233" s="67">
        <f t="shared" si="10"/>
        <v>0</v>
      </c>
      <c r="I233" s="64"/>
      <c r="J233" s="63">
        <v>6.7643742953776786E-2</v>
      </c>
      <c r="K233" s="67">
        <f t="shared" si="11"/>
        <v>0</v>
      </c>
    </row>
    <row r="234" spans="1:11" x14ac:dyDescent="0.5">
      <c r="A234" s="23">
        <v>2570</v>
      </c>
      <c r="B234" s="63">
        <v>0</v>
      </c>
      <c r="C234" s="64"/>
      <c r="D234" s="65">
        <v>3.3199999999999999E-15</v>
      </c>
      <c r="E234" s="66">
        <f t="shared" si="9"/>
        <v>0</v>
      </c>
      <c r="F234" s="64"/>
      <c r="G234" s="63">
        <v>0.10856263770371206</v>
      </c>
      <c r="H234" s="67">
        <f t="shared" si="10"/>
        <v>0</v>
      </c>
      <c r="I234" s="64"/>
      <c r="J234" s="63">
        <v>6.8073227036022976E-2</v>
      </c>
      <c r="K234" s="67">
        <f t="shared" si="11"/>
        <v>0</v>
      </c>
    </row>
    <row r="235" spans="1:11" x14ac:dyDescent="0.5">
      <c r="A235" s="23">
        <v>2580</v>
      </c>
      <c r="B235" s="63">
        <v>0</v>
      </c>
      <c r="C235" s="64"/>
      <c r="D235" s="65">
        <v>2.2300000000000001E-22</v>
      </c>
      <c r="E235" s="66">
        <f t="shared" si="9"/>
        <v>0</v>
      </c>
      <c r="F235" s="64"/>
      <c r="G235" s="63">
        <v>0.10704928248830411</v>
      </c>
      <c r="H235" s="67">
        <f t="shared" si="10"/>
        <v>0</v>
      </c>
      <c r="I235" s="64"/>
      <c r="J235" s="63">
        <v>6.657003274816127E-2</v>
      </c>
      <c r="K235" s="67">
        <f t="shared" si="11"/>
        <v>0</v>
      </c>
    </row>
    <row r="236" spans="1:11" x14ac:dyDescent="0.5">
      <c r="A236" s="23">
        <v>2590</v>
      </c>
      <c r="B236" s="63">
        <v>0</v>
      </c>
      <c r="C236" s="64"/>
      <c r="D236" s="65">
        <v>3.2000000000000002E-31</v>
      </c>
      <c r="E236" s="66">
        <f t="shared" si="9"/>
        <v>0</v>
      </c>
      <c r="F236" s="64"/>
      <c r="G236" s="63">
        <v>0.10555702333371829</v>
      </c>
      <c r="H236" s="67">
        <f t="shared" si="10"/>
        <v>0</v>
      </c>
      <c r="I236" s="64"/>
      <c r="J236" s="63">
        <v>6.6999516830407474E-2</v>
      </c>
      <c r="K236" s="67">
        <f t="shared" si="11"/>
        <v>0</v>
      </c>
    </row>
    <row r="237" spans="1:11" x14ac:dyDescent="0.5">
      <c r="A237" s="23">
        <v>2600</v>
      </c>
      <c r="B237" s="63">
        <v>0</v>
      </c>
      <c r="C237" s="64"/>
      <c r="D237" s="65">
        <v>2.6199999999999999E-28</v>
      </c>
      <c r="E237" s="66">
        <f t="shared" si="9"/>
        <v>0</v>
      </c>
      <c r="F237" s="64"/>
      <c r="G237" s="63">
        <v>0.1040855661624123</v>
      </c>
      <c r="H237" s="67">
        <f t="shared" si="10"/>
        <v>0</v>
      </c>
      <c r="I237" s="64"/>
      <c r="J237" s="63">
        <v>6.7858484994899881E-2</v>
      </c>
      <c r="K237" s="67">
        <f t="shared" si="11"/>
        <v>0</v>
      </c>
    </row>
    <row r="238" spans="1:11" x14ac:dyDescent="0.5">
      <c r="A238" s="23">
        <v>2610</v>
      </c>
      <c r="B238" s="63">
        <v>0</v>
      </c>
      <c r="C238" s="64"/>
      <c r="D238" s="65">
        <v>3.5899999999999998E-34</v>
      </c>
      <c r="E238" s="66">
        <f t="shared" si="9"/>
        <v>0</v>
      </c>
      <c r="F238" s="64"/>
      <c r="G238" s="63">
        <v>0.10263462099626343</v>
      </c>
      <c r="H238" s="67">
        <f t="shared" si="10"/>
        <v>0</v>
      </c>
      <c r="I238" s="64"/>
      <c r="J238" s="63">
        <v>6.5925806624791972E-2</v>
      </c>
      <c r="K238" s="67">
        <f t="shared" si="11"/>
        <v>0</v>
      </c>
    </row>
    <row r="239" spans="1:11" x14ac:dyDescent="0.5">
      <c r="A239" s="23">
        <v>2620</v>
      </c>
      <c r="B239" s="63">
        <v>0</v>
      </c>
      <c r="C239" s="64"/>
      <c r="D239" s="65">
        <v>1.14E-28</v>
      </c>
      <c r="E239" s="66">
        <f t="shared" si="9"/>
        <v>0</v>
      </c>
      <c r="F239" s="64"/>
      <c r="G239" s="63">
        <v>0.10120390189942258</v>
      </c>
      <c r="H239" s="67">
        <f t="shared" si="10"/>
        <v>0</v>
      </c>
      <c r="I239" s="64"/>
      <c r="J239" s="63">
        <v>6.5496322542545768E-2</v>
      </c>
      <c r="K239" s="67">
        <f t="shared" si="11"/>
        <v>0</v>
      </c>
    </row>
    <row r="240" spans="1:11" x14ac:dyDescent="0.5">
      <c r="A240" s="23">
        <v>2630</v>
      </c>
      <c r="B240" s="63">
        <v>0</v>
      </c>
      <c r="C240" s="64"/>
      <c r="D240" s="65">
        <v>8.1299999999999997E-17</v>
      </c>
      <c r="E240" s="66">
        <f t="shared" si="9"/>
        <v>0</v>
      </c>
      <c r="F240" s="64"/>
      <c r="G240" s="63">
        <v>9.9793126921965639E-2</v>
      </c>
      <c r="H240" s="67">
        <f t="shared" si="10"/>
        <v>0</v>
      </c>
      <c r="I240" s="64"/>
      <c r="J240" s="63">
        <v>6.614054866591508E-2</v>
      </c>
      <c r="K240" s="67">
        <f t="shared" si="11"/>
        <v>0</v>
      </c>
    </row>
    <row r="241" spans="1:11" x14ac:dyDescent="0.5">
      <c r="A241" s="23">
        <v>2640</v>
      </c>
      <c r="B241" s="63">
        <v>0</v>
      </c>
      <c r="C241" s="64"/>
      <c r="D241" s="65">
        <v>1.5E-16</v>
      </c>
      <c r="E241" s="66">
        <f t="shared" si="9"/>
        <v>0</v>
      </c>
      <c r="F241" s="64"/>
      <c r="G241" s="63">
        <v>9.840201804432952E-2</v>
      </c>
      <c r="H241" s="67">
        <f t="shared" si="10"/>
        <v>0</v>
      </c>
      <c r="I241" s="64"/>
      <c r="J241" s="63">
        <v>3.3929242497449941E-2</v>
      </c>
      <c r="K241" s="67">
        <f t="shared" si="11"/>
        <v>0</v>
      </c>
    </row>
    <row r="242" spans="1:11" x14ac:dyDescent="0.5">
      <c r="A242" s="23">
        <v>2650</v>
      </c>
      <c r="B242" s="63">
        <v>0</v>
      </c>
      <c r="C242" s="64"/>
      <c r="D242" s="65">
        <v>2.7099999999999999E-19</v>
      </c>
      <c r="E242" s="66">
        <f t="shared" si="9"/>
        <v>0</v>
      </c>
      <c r="F242" s="64"/>
      <c r="G242" s="63">
        <v>9.7030301122523796E-2</v>
      </c>
      <c r="H242" s="67">
        <f t="shared" si="10"/>
        <v>0</v>
      </c>
      <c r="I242" s="64"/>
      <c r="J242" s="63">
        <v>6.9361679282761574E-2</v>
      </c>
      <c r="K242" s="67">
        <f t="shared" si="11"/>
        <v>0</v>
      </c>
    </row>
    <row r="243" spans="1:11" x14ac:dyDescent="0.5">
      <c r="A243" s="23">
        <v>2660</v>
      </c>
      <c r="B243" s="63">
        <v>0</v>
      </c>
      <c r="C243" s="64"/>
      <c r="D243" s="65">
        <v>1.5200000000000001E-25</v>
      </c>
      <c r="E243" s="66">
        <f t="shared" si="9"/>
        <v>0</v>
      </c>
      <c r="F243" s="64"/>
      <c r="G243" s="63">
        <v>9.5677705834104815E-2</v>
      </c>
      <c r="H243" s="67">
        <f t="shared" si="10"/>
        <v>0</v>
      </c>
      <c r="I243" s="64"/>
      <c r="J243" s="63">
        <v>7.0220647447253995E-2</v>
      </c>
      <c r="K243" s="67">
        <f t="shared" si="11"/>
        <v>0</v>
      </c>
    </row>
    <row r="244" spans="1:11" x14ac:dyDescent="0.5">
      <c r="A244" s="23">
        <v>2670</v>
      </c>
      <c r="B244" s="63">
        <v>0</v>
      </c>
      <c r="C244" s="64"/>
      <c r="D244" s="65">
        <v>2.3199999999999999E-38</v>
      </c>
      <c r="E244" s="66">
        <f t="shared" si="9"/>
        <v>0</v>
      </c>
      <c r="F244" s="64"/>
      <c r="G244" s="63">
        <v>9.4343965624904325E-2</v>
      </c>
      <c r="H244" s="67">
        <f t="shared" si="10"/>
        <v>0</v>
      </c>
      <c r="I244" s="64"/>
      <c r="J244" s="63">
        <v>6.8932195200515384E-2</v>
      </c>
      <c r="K244" s="67">
        <f t="shared" si="11"/>
        <v>0</v>
      </c>
    </row>
    <row r="245" spans="1:11" x14ac:dyDescent="0.5">
      <c r="A245" s="23">
        <v>2680</v>
      </c>
      <c r="B245" s="63">
        <v>0</v>
      </c>
      <c r="C245" s="64"/>
      <c r="D245" s="65">
        <v>0</v>
      </c>
      <c r="E245" s="66">
        <f t="shared" si="9"/>
        <v>0</v>
      </c>
      <c r="F245" s="64"/>
      <c r="G245" s="63">
        <v>9.3028817656499396E-2</v>
      </c>
      <c r="H245" s="67">
        <f t="shared" si="10"/>
        <v>0</v>
      </c>
      <c r="I245" s="64"/>
      <c r="J245" s="63">
        <v>6.8932195200515384E-2</v>
      </c>
      <c r="K245" s="67">
        <f t="shared" si="11"/>
        <v>0</v>
      </c>
    </row>
    <row r="246" spans="1:11" x14ac:dyDescent="0.5">
      <c r="A246" s="23">
        <v>2690</v>
      </c>
      <c r="B246" s="63">
        <v>0</v>
      </c>
      <c r="C246" s="64"/>
      <c r="D246" s="65">
        <v>5.9699999999999997E-30</v>
      </c>
      <c r="E246" s="66">
        <f t="shared" si="9"/>
        <v>0</v>
      </c>
      <c r="F246" s="64"/>
      <c r="G246" s="63">
        <v>9.173200275441562E-2</v>
      </c>
      <c r="H246" s="67">
        <f t="shared" si="10"/>
        <v>0</v>
      </c>
      <c r="I246" s="64"/>
      <c r="J246" s="63">
        <v>3.4573468620819246E-2</v>
      </c>
      <c r="K246" s="67">
        <f t="shared" si="11"/>
        <v>0</v>
      </c>
    </row>
    <row r="247" spans="1:11" x14ac:dyDescent="0.5">
      <c r="A247" s="23">
        <v>2700</v>
      </c>
      <c r="B247" s="63">
        <v>0</v>
      </c>
      <c r="C247" s="64"/>
      <c r="D247" s="65">
        <v>1.4899999999999999E-33</v>
      </c>
      <c r="E247" s="66">
        <f t="shared" si="9"/>
        <v>0</v>
      </c>
      <c r="F247" s="64"/>
      <c r="G247" s="63">
        <v>9.0453265357051657E-2</v>
      </c>
      <c r="H247" s="67">
        <f t="shared" si="10"/>
        <v>0</v>
      </c>
      <c r="I247" s="64"/>
      <c r="J247" s="63">
        <v>6.8932195200515384E-2</v>
      </c>
      <c r="K247" s="67">
        <f t="shared" si="11"/>
        <v>0</v>
      </c>
    </row>
    <row r="248" spans="1:11" x14ac:dyDescent="0.5">
      <c r="A248" s="23">
        <v>2710</v>
      </c>
      <c r="B248" s="63">
        <v>0</v>
      </c>
      <c r="C248" s="64"/>
      <c r="D248" s="65">
        <v>8.0299999999999996E-27</v>
      </c>
      <c r="E248" s="66">
        <f t="shared" si="9"/>
        <v>0</v>
      </c>
      <c r="F248" s="64"/>
      <c r="G248" s="63">
        <v>8.9192353465316287E-2</v>
      </c>
      <c r="H248" s="67">
        <f t="shared" si="10"/>
        <v>0</v>
      </c>
      <c r="I248" s="64"/>
      <c r="J248" s="63">
        <v>6.8932195200515384E-2</v>
      </c>
      <c r="K248" s="67">
        <f t="shared" si="11"/>
        <v>0</v>
      </c>
    </row>
    <row r="249" spans="1:11" x14ac:dyDescent="0.5">
      <c r="A249" s="23">
        <v>2720</v>
      </c>
      <c r="B249" s="63">
        <v>0</v>
      </c>
      <c r="C249" s="64"/>
      <c r="D249" s="65">
        <v>1.52E-22</v>
      </c>
      <c r="E249" s="66">
        <f t="shared" si="9"/>
        <v>0</v>
      </c>
      <c r="F249" s="64"/>
      <c r="G249" s="63">
        <v>8.7949018592966999E-2</v>
      </c>
      <c r="H249" s="67">
        <f t="shared" si="10"/>
        <v>0</v>
      </c>
      <c r="I249" s="64"/>
      <c r="J249" s="63">
        <v>7.4300746228592923E-2</v>
      </c>
      <c r="K249" s="67">
        <f t="shared" si="11"/>
        <v>0</v>
      </c>
    </row>
    <row r="250" spans="1:11" x14ac:dyDescent="0.5">
      <c r="A250" s="23">
        <v>2730</v>
      </c>
      <c r="B250" s="63">
        <v>0</v>
      </c>
      <c r="C250" s="64"/>
      <c r="D250" s="65">
        <v>3.5600000000000002E-19</v>
      </c>
      <c r="E250" s="66">
        <f t="shared" si="9"/>
        <v>0</v>
      </c>
      <c r="F250" s="64"/>
      <c r="G250" s="63">
        <v>8.6723015717641475E-2</v>
      </c>
      <c r="H250" s="67">
        <f t="shared" si="10"/>
        <v>0</v>
      </c>
      <c r="I250" s="64"/>
      <c r="J250" s="63">
        <v>7.1509099693992606E-2</v>
      </c>
      <c r="K250" s="67">
        <f t="shared" si="11"/>
        <v>0</v>
      </c>
    </row>
    <row r="251" spans="1:11" x14ac:dyDescent="0.5">
      <c r="A251" s="23">
        <v>2740</v>
      </c>
      <c r="B251" s="63">
        <v>0</v>
      </c>
      <c r="C251" s="64"/>
      <c r="D251" s="65">
        <v>1.15E-21</v>
      </c>
      <c r="E251" s="66">
        <f t="shared" si="9"/>
        <v>0</v>
      </c>
      <c r="F251" s="64"/>
      <c r="G251" s="63">
        <v>8.5514103232571012E-2</v>
      </c>
      <c r="H251" s="67">
        <f t="shared" si="10"/>
        <v>0</v>
      </c>
      <c r="I251" s="64"/>
      <c r="J251" s="63">
        <v>3.5002952703065443E-2</v>
      </c>
      <c r="K251" s="67">
        <f t="shared" si="11"/>
        <v>0</v>
      </c>
    </row>
    <row r="252" spans="1:11" x14ac:dyDescent="0.5">
      <c r="A252" s="23">
        <v>2750</v>
      </c>
      <c r="B252" s="63">
        <v>0</v>
      </c>
      <c r="C252" s="64"/>
      <c r="D252" s="65">
        <v>2.74E-24</v>
      </c>
      <c r="E252" s="66">
        <f t="shared" si="9"/>
        <v>0</v>
      </c>
      <c r="F252" s="64"/>
      <c r="G252" s="63">
        <v>8.432204289896772E-2</v>
      </c>
      <c r="H252" s="67">
        <f t="shared" si="10"/>
        <v>0</v>
      </c>
      <c r="I252" s="64"/>
      <c r="J252" s="63">
        <v>7.1723841735115701E-2</v>
      </c>
      <c r="K252" s="67">
        <f t="shared" si="11"/>
        <v>0</v>
      </c>
    </row>
    <row r="253" spans="1:11" x14ac:dyDescent="0.5">
      <c r="A253" s="23">
        <v>2760</v>
      </c>
      <c r="B253" s="63">
        <v>0</v>
      </c>
      <c r="C253" s="64"/>
      <c r="D253" s="65">
        <v>5.5800000000000001E-28</v>
      </c>
      <c r="E253" s="66">
        <f t="shared" si="9"/>
        <v>0</v>
      </c>
      <c r="F253" s="64"/>
      <c r="G253" s="63">
        <v>8.3146599799074766E-2</v>
      </c>
      <c r="H253" s="67">
        <f t="shared" si="10"/>
        <v>0</v>
      </c>
      <c r="I253" s="64"/>
      <c r="J253" s="63">
        <v>7.2153325817361919E-2</v>
      </c>
      <c r="K253" s="67">
        <f t="shared" si="11"/>
        <v>0</v>
      </c>
    </row>
    <row r="254" spans="1:11" x14ac:dyDescent="0.5">
      <c r="A254" s="23">
        <v>2770</v>
      </c>
      <c r="B254" s="63">
        <v>0</v>
      </c>
      <c r="C254" s="64"/>
      <c r="D254" s="65">
        <v>4.8899999999999997E-24</v>
      </c>
      <c r="E254" s="66">
        <f t="shared" si="9"/>
        <v>0</v>
      </c>
      <c r="F254" s="64"/>
      <c r="G254" s="63">
        <v>8.1987542289871831E-2</v>
      </c>
      <c r="H254" s="67">
        <f t="shared" si="10"/>
        <v>0</v>
      </c>
      <c r="I254" s="64"/>
      <c r="J254" s="63">
        <v>3.6506146990927156E-2</v>
      </c>
      <c r="K254" s="67">
        <f t="shared" si="11"/>
        <v>0</v>
      </c>
    </row>
    <row r="255" spans="1:11" x14ac:dyDescent="0.5">
      <c r="A255" s="23">
        <v>2780</v>
      </c>
      <c r="B255" s="63">
        <v>0</v>
      </c>
      <c r="C255" s="64"/>
      <c r="D255" s="65">
        <v>8.0999999999999997E-28</v>
      </c>
      <c r="E255" s="66">
        <f t="shared" si="9"/>
        <v>0</v>
      </c>
      <c r="F255" s="64"/>
      <c r="G255" s="63">
        <v>8.084464195742519E-2</v>
      </c>
      <c r="H255" s="67">
        <f t="shared" si="10"/>
        <v>0</v>
      </c>
      <c r="I255" s="64"/>
      <c r="J255" s="63">
        <v>8.2246201750147629E-2</v>
      </c>
      <c r="K255" s="67">
        <f t="shared" si="11"/>
        <v>0</v>
      </c>
    </row>
    <row r="256" spans="1:11" x14ac:dyDescent="0.5">
      <c r="A256" s="23">
        <v>2790</v>
      </c>
      <c r="B256" s="63">
        <v>0</v>
      </c>
      <c r="C256" s="64"/>
      <c r="D256" s="65">
        <v>1.4600000000000001E-16</v>
      </c>
      <c r="E256" s="66">
        <f t="shared" si="9"/>
        <v>0</v>
      </c>
      <c r="F256" s="64"/>
      <c r="G256" s="63">
        <v>7.9717673571874717E-2</v>
      </c>
      <c r="H256" s="67">
        <f t="shared" si="10"/>
        <v>0</v>
      </c>
      <c r="I256" s="64"/>
      <c r="J256" s="63">
        <v>9.3842271970795102E-2</v>
      </c>
      <c r="K256" s="67">
        <f t="shared" si="11"/>
        <v>0</v>
      </c>
    </row>
    <row r="257" spans="1:11" x14ac:dyDescent="0.5">
      <c r="A257" s="23">
        <v>2800</v>
      </c>
      <c r="B257" s="63">
        <v>0</v>
      </c>
      <c r="C257" s="64"/>
      <c r="D257" s="65">
        <v>9.7600000000000008E-13</v>
      </c>
      <c r="E257" s="66">
        <f t="shared" si="9"/>
        <v>0</v>
      </c>
      <c r="F257" s="64"/>
      <c r="G257" s="63">
        <v>7.8606415043047898E-2</v>
      </c>
      <c r="H257" s="67">
        <f t="shared" si="10"/>
        <v>0</v>
      </c>
      <c r="I257" s="64"/>
      <c r="J257" s="63">
        <v>4.1015729854512274E-2</v>
      </c>
      <c r="K257" s="67">
        <f t="shared" si="11"/>
        <v>0</v>
      </c>
    </row>
    <row r="258" spans="1:11" x14ac:dyDescent="0.5">
      <c r="A258" s="23">
        <v>2810</v>
      </c>
      <c r="B258" s="63">
        <v>0</v>
      </c>
      <c r="C258" s="64"/>
      <c r="D258" s="65">
        <v>2.9400000000000002E-10</v>
      </c>
      <c r="E258" s="66">
        <f t="shared" si="9"/>
        <v>0</v>
      </c>
      <c r="F258" s="64"/>
      <c r="G258" s="63">
        <v>7.7510647376693081E-2</v>
      </c>
      <c r="H258" s="67">
        <f t="shared" si="10"/>
        <v>0</v>
      </c>
      <c r="I258" s="64"/>
      <c r="J258" s="63">
        <v>7.558919847533152E-2</v>
      </c>
      <c r="K258" s="67">
        <f t="shared" si="11"/>
        <v>0</v>
      </c>
    </row>
    <row r="259" spans="1:11" x14ac:dyDescent="0.5">
      <c r="A259" s="23">
        <v>2820</v>
      </c>
      <c r="B259" s="63">
        <v>0</v>
      </c>
      <c r="C259" s="64"/>
      <c r="D259" s="65">
        <v>3.6699999999999998E-8</v>
      </c>
      <c r="E259" s="66">
        <f t="shared" si="9"/>
        <v>0</v>
      </c>
      <c r="F259" s="64"/>
      <c r="G259" s="63">
        <v>7.6430154631322453E-2</v>
      </c>
      <c r="H259" s="67">
        <f t="shared" si="10"/>
        <v>0</v>
      </c>
      <c r="I259" s="64"/>
      <c r="J259" s="63">
        <v>7.6233424598700819E-2</v>
      </c>
      <c r="K259" s="67">
        <f t="shared" si="11"/>
        <v>0</v>
      </c>
    </row>
    <row r="260" spans="1:11" x14ac:dyDescent="0.5">
      <c r="A260" s="23">
        <v>2830</v>
      </c>
      <c r="B260" s="63">
        <v>0</v>
      </c>
      <c r="C260" s="64"/>
      <c r="D260" s="65">
        <v>2.3099999999999999E-6</v>
      </c>
      <c r="E260" s="66">
        <f t="shared" si="9"/>
        <v>0</v>
      </c>
      <c r="F260" s="64"/>
      <c r="G260" s="63">
        <v>7.536472387565657E-2</v>
      </c>
      <c r="H260" s="67">
        <f t="shared" si="10"/>
        <v>0</v>
      </c>
      <c r="I260" s="64"/>
      <c r="J260" s="63">
        <v>3.779459923766576E-2</v>
      </c>
      <c r="K260" s="67">
        <f t="shared" si="11"/>
        <v>0</v>
      </c>
    </row>
    <row r="261" spans="1:11" x14ac:dyDescent="0.5">
      <c r="A261" s="23">
        <v>2840</v>
      </c>
      <c r="B261" s="63">
        <v>0</v>
      </c>
      <c r="C261" s="64"/>
      <c r="D261" s="65">
        <v>8.5699999999999993E-6</v>
      </c>
      <c r="E261" s="66">
        <f t="shared" si="9"/>
        <v>0</v>
      </c>
      <c r="F261" s="64"/>
      <c r="G261" s="63">
        <v>7.4314145146662555E-2</v>
      </c>
      <c r="H261" s="67">
        <f t="shared" si="10"/>
        <v>0</v>
      </c>
      <c r="I261" s="64"/>
      <c r="J261" s="63">
        <v>7.6662908680947037E-2</v>
      </c>
      <c r="K261" s="67">
        <f t="shared" si="11"/>
        <v>0</v>
      </c>
    </row>
    <row r="262" spans="1:11" x14ac:dyDescent="0.5">
      <c r="A262" s="23">
        <v>2850</v>
      </c>
      <c r="B262" s="63">
        <v>0</v>
      </c>
      <c r="C262" s="64"/>
      <c r="D262" s="65">
        <v>9.2199999999999998E-6</v>
      </c>
      <c r="E262" s="66">
        <f t="shared" si="9"/>
        <v>0</v>
      </c>
      <c r="F262" s="64"/>
      <c r="G262" s="63">
        <v>7.3278211408176794E-2</v>
      </c>
      <c r="H262" s="67">
        <f t="shared" si="10"/>
        <v>0</v>
      </c>
      <c r="I262" s="64"/>
      <c r="J262" s="63">
        <v>3.8438825361035059E-2</v>
      </c>
      <c r="K262" s="67">
        <f t="shared" si="11"/>
        <v>0</v>
      </c>
    </row>
    <row r="263" spans="1:11" x14ac:dyDescent="0.5">
      <c r="A263" s="23">
        <v>2860</v>
      </c>
      <c r="B263" s="63">
        <v>0</v>
      </c>
      <c r="C263" s="64"/>
      <c r="D263" s="65">
        <v>4.9799999999999998E-5</v>
      </c>
      <c r="E263" s="66">
        <f t="shared" si="9"/>
        <v>0</v>
      </c>
      <c r="F263" s="64"/>
      <c r="G263" s="63">
        <v>7.2256718510104553E-2</v>
      </c>
      <c r="H263" s="67">
        <f t="shared" si="10"/>
        <v>0</v>
      </c>
      <c r="I263" s="64"/>
      <c r="J263" s="63">
        <v>7.6877650722070118E-2</v>
      </c>
      <c r="K263" s="67">
        <f t="shared" si="11"/>
        <v>0</v>
      </c>
    </row>
    <row r="264" spans="1:11" x14ac:dyDescent="0.5">
      <c r="A264" s="23">
        <v>2870</v>
      </c>
      <c r="B264" s="63">
        <v>0</v>
      </c>
      <c r="C264" s="64"/>
      <c r="D264" s="65">
        <v>1.2E-4</v>
      </c>
      <c r="E264" s="66">
        <f t="shared" ref="E264:E277" si="12">D264*$B264</f>
        <v>0</v>
      </c>
      <c r="F264" s="64"/>
      <c r="G264" s="63">
        <v>7.124946514818857E-2</v>
      </c>
      <c r="H264" s="67">
        <f t="shared" ref="H264:H277" si="13">G264*$B264</f>
        <v>0</v>
      </c>
      <c r="I264" s="64"/>
      <c r="J264" s="63">
        <v>7.7307134804316321E-2</v>
      </c>
      <c r="K264" s="67">
        <f t="shared" ref="K264:K277" si="14">J264*$B264</f>
        <v>0</v>
      </c>
    </row>
    <row r="265" spans="1:11" x14ac:dyDescent="0.5">
      <c r="A265" s="23">
        <v>2880</v>
      </c>
      <c r="B265" s="63">
        <v>0</v>
      </c>
      <c r="C265" s="64"/>
      <c r="D265" s="65">
        <v>3.2000000000000003E-4</v>
      </c>
      <c r="E265" s="66">
        <f t="shared" si="12"/>
        <v>0</v>
      </c>
      <c r="F265" s="64"/>
      <c r="G265" s="63">
        <v>7.0256252824338131E-2</v>
      </c>
      <c r="H265" s="67">
        <f t="shared" si="13"/>
        <v>0</v>
      </c>
      <c r="I265" s="64"/>
      <c r="J265" s="63">
        <v>3.8009341278788862E-2</v>
      </c>
      <c r="K265" s="67">
        <f t="shared" si="14"/>
        <v>0</v>
      </c>
    </row>
    <row r="266" spans="1:11" x14ac:dyDescent="0.5">
      <c r="A266" s="23">
        <v>2890</v>
      </c>
      <c r="B266" s="63">
        <v>0</v>
      </c>
      <c r="C266" s="64"/>
      <c r="D266" s="65">
        <v>7.5799999999999999E-4</v>
      </c>
      <c r="E266" s="66">
        <f t="shared" si="12"/>
        <v>0</v>
      </c>
      <c r="F266" s="64"/>
      <c r="G266" s="63">
        <v>6.9276885807511387E-2</v>
      </c>
      <c r="H266" s="67">
        <f t="shared" si="13"/>
        <v>0</v>
      </c>
      <c r="I266" s="64"/>
      <c r="J266" s="63">
        <v>7.7092392763193227E-2</v>
      </c>
      <c r="K266" s="67">
        <f t="shared" si="14"/>
        <v>0</v>
      </c>
    </row>
    <row r="267" spans="1:11" x14ac:dyDescent="0.5">
      <c r="A267" s="23">
        <v>2900</v>
      </c>
      <c r="B267" s="63">
        <v>0</v>
      </c>
      <c r="C267" s="64"/>
      <c r="D267" s="65">
        <v>1.0499999999999999E-3</v>
      </c>
      <c r="E267" s="66">
        <f t="shared" si="12"/>
        <v>0</v>
      </c>
      <c r="F267" s="64"/>
      <c r="G267" s="63">
        <v>6.8311171095142759E-2</v>
      </c>
      <c r="H267" s="67">
        <f t="shared" si="13"/>
        <v>0</v>
      </c>
      <c r="I267" s="64"/>
      <c r="J267" s="63">
        <v>3.9083051484404364E-2</v>
      </c>
      <c r="K267" s="67">
        <f t="shared" si="14"/>
        <v>0</v>
      </c>
    </row>
    <row r="268" spans="1:11" x14ac:dyDescent="0.5">
      <c r="A268" s="23">
        <v>2910</v>
      </c>
      <c r="B268" s="63">
        <v>0</v>
      </c>
      <c r="C268" s="64"/>
      <c r="D268" s="65">
        <v>1.8699999999999999E-3</v>
      </c>
      <c r="E268" s="66">
        <f t="shared" si="12"/>
        <v>0</v>
      </c>
      <c r="F268" s="64"/>
      <c r="G268" s="63">
        <v>6.7358918375108462E-2</v>
      </c>
      <c r="H268" s="67">
        <f t="shared" si="13"/>
        <v>0</v>
      </c>
      <c r="I268" s="64"/>
      <c r="J268" s="63">
        <v>7.8595587051054933E-2</v>
      </c>
      <c r="K268" s="67">
        <f t="shared" si="14"/>
        <v>0</v>
      </c>
    </row>
    <row r="269" spans="1:11" x14ac:dyDescent="0.5">
      <c r="A269" s="23">
        <v>2920</v>
      </c>
      <c r="B269" s="63">
        <v>0</v>
      </c>
      <c r="C269" s="64"/>
      <c r="D269" s="65">
        <v>2.1800000000000001E-3</v>
      </c>
      <c r="E269" s="66">
        <f t="shared" si="12"/>
        <v>0</v>
      </c>
      <c r="F269" s="64"/>
      <c r="G269" s="63">
        <v>6.6419939988221641E-2</v>
      </c>
      <c r="H269" s="67">
        <f t="shared" si="13"/>
        <v>0</v>
      </c>
      <c r="I269" s="64"/>
      <c r="J269" s="63">
        <v>3.9727277607773663E-2</v>
      </c>
      <c r="K269" s="67">
        <f t="shared" si="14"/>
        <v>0</v>
      </c>
    </row>
    <row r="270" spans="1:11" x14ac:dyDescent="0.5">
      <c r="A270" s="23">
        <v>2930</v>
      </c>
      <c r="B270" s="63">
        <v>0</v>
      </c>
      <c r="C270" s="64"/>
      <c r="D270" s="65">
        <v>5.0099999999999997E-3</v>
      </c>
      <c r="E270" s="66">
        <f t="shared" si="12"/>
        <v>0</v>
      </c>
      <c r="F270" s="64"/>
      <c r="G270" s="63">
        <v>6.5494050891250891E-2</v>
      </c>
      <c r="H270" s="67">
        <f t="shared" si="13"/>
        <v>0</v>
      </c>
      <c r="I270" s="64"/>
      <c r="J270" s="63">
        <v>8.0313523380039734E-2</v>
      </c>
      <c r="K270" s="67">
        <f t="shared" si="14"/>
        <v>0</v>
      </c>
    </row>
    <row r="271" spans="1:11" x14ac:dyDescent="0.5">
      <c r="A271" s="23">
        <v>2940</v>
      </c>
      <c r="B271" s="63">
        <v>0</v>
      </c>
      <c r="C271" s="64"/>
      <c r="D271" s="65">
        <v>2.5999999999999999E-3</v>
      </c>
      <c r="E271" s="66">
        <f t="shared" si="12"/>
        <v>0</v>
      </c>
      <c r="F271" s="64"/>
      <c r="G271" s="63">
        <v>6.4581068620453694E-2</v>
      </c>
      <c r="H271" s="67">
        <f t="shared" si="13"/>
        <v>0</v>
      </c>
      <c r="I271" s="64"/>
      <c r="J271" s="63">
        <v>3.9727277607773663E-2</v>
      </c>
      <c r="K271" s="67">
        <f t="shared" si="14"/>
        <v>0</v>
      </c>
    </row>
    <row r="272" spans="1:11" x14ac:dyDescent="0.5">
      <c r="A272" s="23">
        <v>2950</v>
      </c>
      <c r="B272" s="63">
        <v>0</v>
      </c>
      <c r="C272" s="64"/>
      <c r="D272" s="65">
        <v>3.8400000000000001E-3</v>
      </c>
      <c r="E272" s="66">
        <f t="shared" si="12"/>
        <v>0</v>
      </c>
      <c r="F272" s="64"/>
      <c r="G272" s="63">
        <v>6.368081325561889E-2</v>
      </c>
      <c r="H272" s="67">
        <f t="shared" si="13"/>
        <v>0</v>
      </c>
      <c r="I272" s="64"/>
      <c r="J272" s="63">
        <v>8.0313523380039734E-2</v>
      </c>
      <c r="K272" s="67">
        <f t="shared" si="14"/>
        <v>0</v>
      </c>
    </row>
    <row r="273" spans="1:11" x14ac:dyDescent="0.5">
      <c r="A273" s="23">
        <v>2960</v>
      </c>
      <c r="B273" s="63">
        <v>0</v>
      </c>
      <c r="C273" s="64"/>
      <c r="D273" s="65">
        <v>4.7200000000000002E-3</v>
      </c>
      <c r="E273" s="66">
        <f t="shared" si="12"/>
        <v>0</v>
      </c>
      <c r="F273" s="64"/>
      <c r="G273" s="63">
        <v>6.2793107384609886E-2</v>
      </c>
      <c r="H273" s="67">
        <f t="shared" si="13"/>
        <v>0</v>
      </c>
      <c r="I273" s="64"/>
      <c r="J273" s="63">
        <v>4.0156761690019867E-2</v>
      </c>
      <c r="K273" s="67">
        <f t="shared" si="14"/>
        <v>0</v>
      </c>
    </row>
    <row r="274" spans="1:11" x14ac:dyDescent="0.5">
      <c r="A274" s="23">
        <v>2970</v>
      </c>
      <c r="B274" s="63">
        <v>0</v>
      </c>
      <c r="C274" s="64"/>
      <c r="D274" s="65">
        <v>1.9300000000000001E-3</v>
      </c>
      <c r="E274" s="66">
        <f t="shared" si="12"/>
        <v>0</v>
      </c>
      <c r="F274" s="64"/>
      <c r="G274" s="63">
        <v>6.1917776068402222E-2</v>
      </c>
      <c r="H274" s="67">
        <f t="shared" si="13"/>
        <v>0</v>
      </c>
      <c r="I274" s="64"/>
      <c r="J274" s="63">
        <v>7.9884039297793544E-2</v>
      </c>
      <c r="K274" s="67">
        <f t="shared" si="14"/>
        <v>0</v>
      </c>
    </row>
    <row r="275" spans="1:11" x14ac:dyDescent="0.5">
      <c r="A275" s="23">
        <v>2980</v>
      </c>
      <c r="B275" s="63">
        <v>0</v>
      </c>
      <c r="C275" s="64"/>
      <c r="D275" s="65">
        <v>2.4099999999999998E-3</v>
      </c>
      <c r="E275" s="66">
        <f t="shared" si="12"/>
        <v>0</v>
      </c>
      <c r="F275" s="64"/>
      <c r="G275" s="63">
        <v>6.1054646806608562E-2</v>
      </c>
      <c r="H275" s="67">
        <f t="shared" si="13"/>
        <v>0</v>
      </c>
      <c r="I275" s="64"/>
      <c r="J275" s="63">
        <v>3.9727277607773663E-2</v>
      </c>
      <c r="K275" s="67">
        <f t="shared" si="14"/>
        <v>0</v>
      </c>
    </row>
    <row r="276" spans="1:11" x14ac:dyDescent="0.5">
      <c r="A276" s="23">
        <v>2990</v>
      </c>
      <c r="B276" s="63">
        <v>0</v>
      </c>
      <c r="C276" s="64"/>
      <c r="D276" s="65">
        <v>8.3400000000000002E-3</v>
      </c>
      <c r="E276" s="66">
        <f t="shared" si="12"/>
        <v>0</v>
      </c>
      <c r="F276" s="64"/>
      <c r="G276" s="63">
        <v>6.0203549503484416E-2</v>
      </c>
      <c r="H276" s="67">
        <f t="shared" si="13"/>
        <v>0</v>
      </c>
      <c r="I276" s="64"/>
      <c r="J276" s="63">
        <v>7.752187684543943E-2</v>
      </c>
      <c r="K276" s="67">
        <f t="shared" si="14"/>
        <v>0</v>
      </c>
    </row>
    <row r="277" spans="1:11" x14ac:dyDescent="0.5">
      <c r="A277" s="23">
        <v>3000</v>
      </c>
      <c r="B277" s="63">
        <v>0</v>
      </c>
      <c r="C277" s="64"/>
      <c r="D277" s="65">
        <v>6.0699999999999999E-3</v>
      </c>
      <c r="E277" s="66">
        <f t="shared" si="12"/>
        <v>0</v>
      </c>
      <c r="F277" s="64"/>
      <c r="G277" s="63">
        <v>5.9364316434407531E-2</v>
      </c>
      <c r="H277" s="67">
        <f t="shared" si="13"/>
        <v>0</v>
      </c>
      <c r="I277" s="64"/>
      <c r="J277" s="63">
        <v>3.9727277607773663E-2</v>
      </c>
      <c r="K277" s="67">
        <f t="shared" si="14"/>
        <v>0</v>
      </c>
    </row>
  </sheetData>
  <mergeCells count="8">
    <mergeCell ref="J1:K1"/>
    <mergeCell ref="J2:K2"/>
    <mergeCell ref="B1:B3"/>
    <mergeCell ref="A1:A3"/>
    <mergeCell ref="D1:E1"/>
    <mergeCell ref="G1:H1"/>
    <mergeCell ref="D2:E2"/>
    <mergeCell ref="G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6875" defaultRowHeight="14.35" x14ac:dyDescent="0.5"/>
  <cols>
    <col min="1" max="1" width="16" style="33" customWidth="1"/>
    <col min="2" max="2" width="3.52734375" style="33" customWidth="1"/>
    <col min="3" max="3" width="12.29296875" style="33" customWidth="1"/>
    <col min="4" max="4" width="13.29296875" style="34" bestFit="1" customWidth="1"/>
    <col min="5" max="5" width="3.52734375" style="33" customWidth="1"/>
    <col min="6" max="6" width="12.29296875" style="33" customWidth="1"/>
    <col min="7" max="7" width="13.29296875" style="34" customWidth="1"/>
    <col min="8" max="8" width="3.52734375" style="33" customWidth="1"/>
    <col min="9" max="9" width="12.29296875" style="33" customWidth="1"/>
    <col min="10" max="10" width="12.29296875" style="36" bestFit="1" customWidth="1"/>
    <col min="11" max="11" width="8.17578125" style="36" bestFit="1" customWidth="1"/>
    <col min="12" max="12" width="8.52734375" style="35" bestFit="1" customWidth="1"/>
    <col min="13" max="13" width="8.17578125" style="36" bestFit="1" customWidth="1"/>
    <col min="14" max="14" width="8.52734375" style="35" bestFit="1" customWidth="1"/>
    <col min="15" max="15" width="13.29296875" style="34" customWidth="1"/>
    <col min="16" max="16" width="3.52734375" style="33" customWidth="1"/>
    <col min="17" max="17" width="12.29296875" style="33" customWidth="1"/>
    <col min="18" max="18" width="13.46875" style="34" customWidth="1"/>
    <col min="19" max="19" width="13.46875" style="33" bestFit="1" customWidth="1"/>
    <col min="20" max="16384" width="11.46875" style="33"/>
  </cols>
  <sheetData>
    <row r="1" spans="1:19" ht="18" x14ac:dyDescent="0.5">
      <c r="A1" s="33" t="s">
        <v>47</v>
      </c>
      <c r="B1" s="47"/>
      <c r="C1" s="104" t="s">
        <v>46</v>
      </c>
      <c r="D1" s="103"/>
      <c r="F1" s="104" t="s">
        <v>45</v>
      </c>
      <c r="G1" s="103"/>
      <c r="I1" s="101" t="s">
        <v>44</v>
      </c>
      <c r="J1" s="102"/>
      <c r="K1" s="102"/>
      <c r="L1" s="102"/>
      <c r="M1" s="102"/>
      <c r="N1" s="102"/>
      <c r="O1" s="103"/>
      <c r="Q1" s="104" t="s">
        <v>43</v>
      </c>
      <c r="R1" s="105"/>
      <c r="S1" s="103"/>
    </row>
    <row r="2" spans="1:19" ht="18" x14ac:dyDescent="0.5">
      <c r="B2" s="47"/>
      <c r="C2" s="104" t="s">
        <v>42</v>
      </c>
      <c r="D2" s="103"/>
      <c r="F2" s="104" t="s">
        <v>41</v>
      </c>
      <c r="G2" s="103"/>
      <c r="Q2" s="62">
        <f>SUMPRODUCT(R5:R2000,S5:S2000)</f>
        <v>149.4624741939659</v>
      </c>
      <c r="R2" s="61" t="s">
        <v>25</v>
      </c>
      <c r="S2" s="60" t="s">
        <v>40</v>
      </c>
    </row>
    <row r="3" spans="1:19" ht="9" customHeight="1" x14ac:dyDescent="0.5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7.35" x14ac:dyDescent="0.5">
      <c r="A4" s="55" t="s">
        <v>39</v>
      </c>
      <c r="B4" s="47"/>
      <c r="C4" s="51" t="s">
        <v>30</v>
      </c>
      <c r="D4" s="52" t="s">
        <v>29</v>
      </c>
      <c r="E4" s="43"/>
      <c r="F4" s="51" t="s">
        <v>30</v>
      </c>
      <c r="G4" s="52" t="s">
        <v>38</v>
      </c>
      <c r="H4" s="43"/>
      <c r="I4" s="51" t="s">
        <v>37</v>
      </c>
      <c r="J4" s="54" t="s">
        <v>36</v>
      </c>
      <c r="K4" s="54" t="s">
        <v>35</v>
      </c>
      <c r="L4" s="53" t="s">
        <v>34</v>
      </c>
      <c r="M4" s="54" t="s">
        <v>33</v>
      </c>
      <c r="N4" s="53" t="s">
        <v>32</v>
      </c>
      <c r="O4" s="52" t="s">
        <v>31</v>
      </c>
      <c r="Q4" s="51" t="s">
        <v>30</v>
      </c>
      <c r="R4" s="52" t="s">
        <v>29</v>
      </c>
      <c r="S4" s="51" t="s">
        <v>28</v>
      </c>
    </row>
    <row r="5" spans="1:19" x14ac:dyDescent="0.5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5">
      <c r="A6" s="106" t="s">
        <v>27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5">
      <c r="A7" s="107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5">
      <c r="A8" s="107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5">
      <c r="A9" s="108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5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5">
      <c r="A11" s="109" t="s">
        <v>26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5">
      <c r="A12" s="99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5">
      <c r="A13" s="99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5">
      <c r="A14" s="99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5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5">
      <c r="A16" s="49" t="s">
        <v>25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5">
      <c r="A17" s="99" t="s">
        <v>24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5">
      <c r="A18" s="99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5">
      <c r="A19" s="99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5">
      <c r="A20" s="100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5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5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5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5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5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5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5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5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5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5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5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5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5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5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5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5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5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5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5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5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5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5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5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5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5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5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5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5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5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5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5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5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5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5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5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5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5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5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5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5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5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5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5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5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5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5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5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5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5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5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5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5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5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5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5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5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5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5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5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5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5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5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5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5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5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5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5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5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5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5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5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5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5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5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5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5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5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5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5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5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5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5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5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5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5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5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5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5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5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5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5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5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5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5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5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5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5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5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5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5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5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5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5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5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5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5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5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5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5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5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5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5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5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5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5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5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5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5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5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5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5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5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5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5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5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5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5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5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5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5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5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5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5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5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5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5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5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5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5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5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5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5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5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5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5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5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5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5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5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5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5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5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5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5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5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5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5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5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5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5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5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5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5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5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5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5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5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5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5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5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5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5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5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5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5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5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5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5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5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5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5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5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5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5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5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5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5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5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5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5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5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5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5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5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5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5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5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5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5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5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5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5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5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5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5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5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5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5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5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5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5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5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5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5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5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5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5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5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5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5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5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5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5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5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5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5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5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5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5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5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5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5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5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5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5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5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5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5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5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5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5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5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5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5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5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5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5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5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5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5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5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5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5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5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5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5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5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5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5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5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5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5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5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5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5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5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5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5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5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5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5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5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5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5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5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5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5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5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5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5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5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5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5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5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5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5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5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5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5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5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5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5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5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5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5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5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5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5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5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5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5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5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5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5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5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5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5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5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5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5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5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5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5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5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5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5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5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5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5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5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5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5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5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5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5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5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5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5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5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5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5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5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5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5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5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5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5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5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5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5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5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5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5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5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5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5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5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5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5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5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5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5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5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5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5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5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5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5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5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5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5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5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5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5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5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5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5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5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5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5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5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5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5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5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5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5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5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5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5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5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5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5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5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5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5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5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5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5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5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5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5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5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5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5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5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5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5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5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5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5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5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5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5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5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5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5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5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5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5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5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5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5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5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5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5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5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5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5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5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5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5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5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5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5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5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5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5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5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5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5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5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5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5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5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5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5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5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5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5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5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5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5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5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5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5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5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5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5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5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5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5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5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5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5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5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5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5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5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5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5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5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5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5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5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5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5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5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5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5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5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5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5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5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5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5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5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5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5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5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5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5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5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5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5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5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5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5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5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5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5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5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5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5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5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5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5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5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5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5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5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5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5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5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5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5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5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5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5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5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5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5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5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5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5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5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5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5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5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5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5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5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5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5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5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5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5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5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5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5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5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5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5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5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5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5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5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5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5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5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5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5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5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5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5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5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5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5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5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5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5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5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5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5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5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5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5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5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5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5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5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5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5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5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5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5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5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5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5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5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5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5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5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5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5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5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5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5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5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5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5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5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5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5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5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5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5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5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5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5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5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5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5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5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5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5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5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5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5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5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5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5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5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5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5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5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5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5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5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5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5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5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5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5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5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5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5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5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5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5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5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5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5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5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5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5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5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5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5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5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5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5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5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5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5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5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5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5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5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5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5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5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5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5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5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5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5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5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5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5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5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5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5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5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5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5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5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5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5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5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5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5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5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5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5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5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5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5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5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5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5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5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5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5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5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5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5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5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5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5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5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5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5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5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5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5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5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5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5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5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5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5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5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5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5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5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5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5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5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5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5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5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5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5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5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5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5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5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5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5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5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5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5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5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5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5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5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5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5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5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5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5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5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5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5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5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5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5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5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5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5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5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5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5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5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5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5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5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5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5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5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5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5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5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5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5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5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5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5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5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5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5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5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5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5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5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5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5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5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5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5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5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5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5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5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5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5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5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5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5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5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5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5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5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5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5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5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5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5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5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5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5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5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5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5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5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5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5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5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5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5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5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5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5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5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5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5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5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5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5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5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5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5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5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5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5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5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5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5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5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5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5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5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5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5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5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5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5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5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5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5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5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5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5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5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5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5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5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5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5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5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5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5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5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5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5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5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5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5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5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5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5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5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5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5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5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5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5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5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5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5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5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5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5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5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5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5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5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5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5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5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5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5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5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5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5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5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5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5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5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5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5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5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5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5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5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5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5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5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5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5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5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5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5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5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5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5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5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5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5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5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5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5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5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5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5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5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5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5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5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5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5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5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5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5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5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5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5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5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5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5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5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5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5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5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5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5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5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5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5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5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5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5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5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5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5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5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5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5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5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5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5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5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5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5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5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5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5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5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5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5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5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5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5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5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5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5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5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5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5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5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5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5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5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5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5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5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5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5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5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5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5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5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5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5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5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5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5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5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5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5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5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5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5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5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5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5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5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5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5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5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5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5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5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5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5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5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5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5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5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5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5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5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5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5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5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5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5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5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5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5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5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5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5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5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5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5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5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5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5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5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5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5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5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5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5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5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5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5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5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5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5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5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5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5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5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5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5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5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5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5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5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5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5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5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5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5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5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5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5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5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5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5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5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5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5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5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5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5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5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5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5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5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5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5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5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5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5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5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5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5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5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5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5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5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5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5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5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5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5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5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5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5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5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5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5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5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5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5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5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5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5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5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5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5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5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5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5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5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5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5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5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5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5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5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5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5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5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5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5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5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5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5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5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5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5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5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5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5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5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5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5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5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5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5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5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5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5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5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5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5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5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5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5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5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5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5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5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5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5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5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5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5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5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5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5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5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5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5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5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5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5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5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5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5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5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5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5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5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5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5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5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5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5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5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5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5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5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5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5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5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5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5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5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5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5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5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5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5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5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5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5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5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5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5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5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5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5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5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5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5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5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5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5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5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5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5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5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5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5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5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5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5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5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5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5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5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5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5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5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5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5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5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5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5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5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5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5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5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5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5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5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5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5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5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5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5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5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5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5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5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5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5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5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5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5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5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5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5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5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5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5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5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5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5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5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5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5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5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5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5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5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5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5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5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5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5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5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5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5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5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5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5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5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5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5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5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5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5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5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5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5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5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5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5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5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5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5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5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5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5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5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5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5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5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5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5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5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5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5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5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5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5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5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5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5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5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5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5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5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5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5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5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5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5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5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5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5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5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5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5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5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5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5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5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5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5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5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5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5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5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5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5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5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5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5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5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5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5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5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5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5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5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5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5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5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5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5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5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5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5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5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5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5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5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5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5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5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5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5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5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5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5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5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5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5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5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5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5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5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5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5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5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5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5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5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5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5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5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5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5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5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5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5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5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5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5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5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5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5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5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5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5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5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5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5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5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5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5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5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5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5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5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5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5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5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5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5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5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5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5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5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5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5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5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5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5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5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5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5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5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5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5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5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5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5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5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5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5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5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5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5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5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5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5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5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5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5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5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5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5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5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5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5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5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5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5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5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5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5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5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5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5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5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5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5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5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5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5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5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5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5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5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5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5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5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5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5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5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5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5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5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5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5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5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5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5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5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5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5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5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5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5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5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5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5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5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5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5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5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5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5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5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5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5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5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5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5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5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5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5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5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5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5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5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5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5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5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5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5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5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5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5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5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5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5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5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5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5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5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5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5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5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5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5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5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5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5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5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5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5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5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5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5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5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5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5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5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5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5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5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5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5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5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5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5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5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5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5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5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5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5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5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5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5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5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5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5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5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5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5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5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5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5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5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5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5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5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5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5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5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5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5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5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5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5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5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5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5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5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5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5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5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5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5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5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5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5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5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5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5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5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5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5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5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5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5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5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5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5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5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5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5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5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5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5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5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5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5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5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5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5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5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5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5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5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5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5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5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5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5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5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5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5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5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5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5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5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5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5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5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5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5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5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5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5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5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5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5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5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5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5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5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5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5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5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5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5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5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5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5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5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5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5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5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5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5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5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5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5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5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5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5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5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5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5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5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5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5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5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5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5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5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5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5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5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5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5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5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5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5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5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5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5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5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5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5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5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5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5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5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5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5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5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5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5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5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5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5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5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5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5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5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5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5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5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5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5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5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5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5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5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5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5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5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5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5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5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5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5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5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5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5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5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5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5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5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5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5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5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5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5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5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5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5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5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5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5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5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5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5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5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5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5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5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5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5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5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5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5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5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5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5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5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5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5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5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5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5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5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5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5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5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5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5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5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5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5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5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5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5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5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5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5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5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5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5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5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5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5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5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5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5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5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5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5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5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5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5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5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5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5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5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5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5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5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5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5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5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5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5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5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5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5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5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5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5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5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5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5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5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5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5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5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5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5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5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5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5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5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5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5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5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5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5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5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5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5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5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5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5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5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5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5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5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5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5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5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5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5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5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5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5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5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5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5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5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5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5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5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5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5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5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5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5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5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5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5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5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5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5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5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5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5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5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5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5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5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5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5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5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5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5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5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5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5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5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5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5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5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5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5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5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5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5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5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5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5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5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5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5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5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5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5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5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5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5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5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5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5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5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5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5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5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5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5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5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5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5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5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5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5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5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5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5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5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5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5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5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5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5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5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5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5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5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5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5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5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5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5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5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5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5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5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5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5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5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5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5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5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5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5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5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5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5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5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5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5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5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5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5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5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5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5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5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5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5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5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5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5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5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5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5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5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5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5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5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5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5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5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5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5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5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5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5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5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5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5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5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5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5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5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5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5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5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5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5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5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5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5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5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5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5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5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5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5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5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5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5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5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5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5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2023-07-09T19:59:03Z</dcterms:modified>
</cp:coreProperties>
</file>